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Desktop\pe gabri amministrazione trasparente\"/>
    </mc:Choice>
  </mc:AlternateContent>
  <bookViews>
    <workbookView xWindow="0" yWindow="0" windowWidth="9570" windowHeight="399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<sst xmlns="http://schemas.openxmlformats.org/spreadsheetml/2006/main" count="71" uniqueCount="47">
  <si>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</si>
  <si>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</si>
  <si>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</si>
  <si>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</si>
  <si>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</si>
  <si>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</si>
  <si>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</si>
  <si>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</si>
  <si>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</si>
  <si>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</si>
  <si>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</si>
  <si>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</si>
  <si>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</si>
  <si>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</si>
  <si>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</si>
  <si>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</si>
  <si>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</si>
  <si>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</si>
  <si>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</si>
  <si>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</si>
  <si>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</si>
  <si>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</si>
  <si>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2025</t>
  </si>
  <si>
    <t>FAE03816\E del 19/11/2024</t>
  </si>
  <si>
    <t>FAE03889\E del 29/11/2024</t>
  </si>
  <si>
    <t>FAC532 del 14/11/2024</t>
  </si>
  <si>
    <t>FAC534 del 14/11/2024</t>
  </si>
  <si>
    <t>FAC533 del 14/11/2024</t>
  </si>
  <si>
    <t>E/9 del 13/01/2025</t>
  </si>
  <si>
    <t>000000002291 del 29/10/2024</t>
  </si>
  <si>
    <t>000000002290 del 29/10/2024</t>
  </si>
  <si>
    <t>000000000134 del 08/01/2025</t>
  </si>
  <si>
    <t>183/P del 24/12/2024</t>
  </si>
  <si>
    <t>12/PA del 20/12/2024</t>
  </si>
  <si>
    <t>E/25 del 09/01/2025</t>
  </si>
  <si>
    <t>2 del 23/01/2025</t>
  </si>
  <si>
    <t>FPA 2/25 del 27/01/2025</t>
  </si>
  <si>
    <t>FPA 1/25 del 27/01/2025</t>
  </si>
  <si>
    <t>E/67 del 28/01/2025</t>
  </si>
  <si>
    <t>000000000284 del 14/01/2025</t>
  </si>
  <si>
    <t>000000000814 del 07/02/2025</t>
  </si>
  <si>
    <t>000000000727 del 05/02/2025</t>
  </si>
  <si>
    <t>000000000713 del 04/02/2025</t>
  </si>
  <si>
    <t>000000000845 del 10/02/2025</t>
  </si>
  <si>
    <t>875/FVIAC del 17/02/2025</t>
  </si>
  <si>
    <t>24/PA del 17/11/2023</t>
  </si>
  <si>
    <t>25/PA del 17/11/2023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</si>
</sst>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24</v>
      </c>
      <c r="B9" s="33"/>
      <c r="C9" s="32">
        <f>SUM(C13:C16)</f>
        <v>29240.140000000003</v>
      </c>
      <c r="D9" s="33"/>
      <c r="E9" s="38">
        <f>('Trimestre 1'!H1+'Trimestre 2'!H1+'Trimestre 3'!H1+'Trimestre 4'!H1)/C9</f>
        <v>-4.7227759511411369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24</v>
      </c>
      <c r="C13" s="26">
        <f>'Trimestre 1'!B1</f>
        <v>29240.140000000003</v>
      </c>
      <c r="D13" s="26">
        <f>'Trimestre 1'!G1</f>
        <v>-4.7227759511411369</v>
      </c>
      <c r="E13" s="26">
        <v>248983.21</v>
      </c>
      <c r="F13" s="30">
        <v>54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/>
      <c r="F14" s="30"/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29240.140000000003</v>
      </c>
      <c r="C1" s="31">
        <f>COUNTA(A4:A203)</f>
        <v>24</v>
      </c>
      <c r="G1" s="13">
        <f>IF(B1&lt;&gt;0,H1/B1,0)</f>
        <v>-4.7227759511411369</v>
      </c>
      <c r="H1" s="12">
        <f>SUM(H4:H195)</f>
        <v>-138094.63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3882.5</v>
      </c>
      <c r="C4" s="10">
        <v>45667</v>
      </c>
      <c r="D4" s="10">
        <v>45677</v>
      </c>
      <c r="E4" s="10"/>
      <c r="F4" s="10"/>
      <c r="G4" s="1">
        <f>D4-C4-(F4-E4)</f>
        <v>10</v>
      </c>
      <c r="H4" s="9">
        <f>B4*G4</f>
        <v>38825</v>
      </c>
    </row>
    <row r="5" spans="1:8" x14ac:dyDescent="0.25">
      <c r="A5" s="16" t="s">
        <v>24</v>
      </c>
      <c r="B5" s="9">
        <v>1208</v>
      </c>
      <c r="C5" s="10">
        <v>45667</v>
      </c>
      <c r="D5" s="10">
        <v>45677</v>
      </c>
      <c r="E5" s="10"/>
      <c r="F5" s="10"/>
      <c r="G5" s="1">
        <f t="shared" ref="G5:G68" si="0">D5-C5-(F5-E5)</f>
        <v>10</v>
      </c>
      <c r="H5" s="9">
        <f t="shared" ref="H5:H68" si="1">B5*G5</f>
        <v>12080</v>
      </c>
    </row>
    <row r="6" spans="1:8" x14ac:dyDescent="0.25">
      <c r="A6" s="16" t="s">
        <v>25</v>
      </c>
      <c r="B6" s="9">
        <v>1210.8699999999999</v>
      </c>
      <c r="C6" s="10">
        <v>45644</v>
      </c>
      <c r="D6" s="10">
        <v>45677</v>
      </c>
      <c r="E6" s="10"/>
      <c r="F6" s="10"/>
      <c r="G6" s="1">
        <f t="shared" si="0"/>
        <v>33</v>
      </c>
      <c r="H6" s="9">
        <f t="shared" si="1"/>
        <v>39958.71</v>
      </c>
    </row>
    <row r="7" spans="1:8" x14ac:dyDescent="0.25">
      <c r="A7" s="16" t="s">
        <v>26</v>
      </c>
      <c r="B7" s="9">
        <v>1226.96</v>
      </c>
      <c r="C7" s="10">
        <v>45644</v>
      </c>
      <c r="D7" s="10">
        <v>45677</v>
      </c>
      <c r="E7" s="10"/>
      <c r="F7" s="10"/>
      <c r="G7" s="1">
        <f t="shared" si="0"/>
        <v>33</v>
      </c>
      <c r="H7" s="9">
        <f t="shared" si="1"/>
        <v>40489.68</v>
      </c>
    </row>
    <row r="8" spans="1:8" x14ac:dyDescent="0.25">
      <c r="A8" s="16" t="s">
        <v>27</v>
      </c>
      <c r="B8" s="9">
        <v>818.85</v>
      </c>
      <c r="C8" s="10">
        <v>45645</v>
      </c>
      <c r="D8" s="10">
        <v>45677</v>
      </c>
      <c r="E8" s="10"/>
      <c r="F8" s="10"/>
      <c r="G8" s="1">
        <f t="shared" si="0"/>
        <v>32</v>
      </c>
      <c r="H8" s="9">
        <f t="shared" si="1"/>
        <v>26203.200000000001</v>
      </c>
    </row>
    <row r="9" spans="1:8" x14ac:dyDescent="0.25">
      <c r="A9" s="16" t="s">
        <v>28</v>
      </c>
      <c r="B9" s="9">
        <v>480</v>
      </c>
      <c r="C9" s="10">
        <v>45702</v>
      </c>
      <c r="D9" s="10">
        <v>45677</v>
      </c>
      <c r="E9" s="10"/>
      <c r="F9" s="10"/>
      <c r="G9" s="1">
        <f t="shared" si="0"/>
        <v>-25</v>
      </c>
      <c r="H9" s="9">
        <f t="shared" si="1"/>
        <v>-12000</v>
      </c>
    </row>
    <row r="10" spans="1:8" x14ac:dyDescent="0.25">
      <c r="A10" s="16" t="s">
        <v>29</v>
      </c>
      <c r="B10" s="9">
        <v>6.5</v>
      </c>
      <c r="C10" s="10">
        <v>45696</v>
      </c>
      <c r="D10" s="10">
        <v>45677</v>
      </c>
      <c r="E10" s="10"/>
      <c r="F10" s="10"/>
      <c r="G10" s="1">
        <f t="shared" si="0"/>
        <v>-19</v>
      </c>
      <c r="H10" s="9">
        <f t="shared" si="1"/>
        <v>-123.5</v>
      </c>
    </row>
    <row r="11" spans="1:8" x14ac:dyDescent="0.25">
      <c r="A11" s="16" t="s">
        <v>30</v>
      </c>
      <c r="B11" s="9">
        <v>32.5</v>
      </c>
      <c r="C11" s="10">
        <v>45696</v>
      </c>
      <c r="D11" s="10">
        <v>45677</v>
      </c>
      <c r="E11" s="10"/>
      <c r="F11" s="10"/>
      <c r="G11" s="1">
        <f t="shared" si="0"/>
        <v>-19</v>
      </c>
      <c r="H11" s="9">
        <f t="shared" si="1"/>
        <v>-617.5</v>
      </c>
    </row>
    <row r="12" spans="1:8" x14ac:dyDescent="0.25">
      <c r="A12" s="16" t="s">
        <v>31</v>
      </c>
      <c r="B12" s="9">
        <v>6.5</v>
      </c>
      <c r="C12" s="10">
        <v>45702</v>
      </c>
      <c r="D12" s="10">
        <v>45677</v>
      </c>
      <c r="E12" s="10"/>
      <c r="F12" s="10"/>
      <c r="G12" s="1">
        <f t="shared" si="0"/>
        <v>-25</v>
      </c>
      <c r="H12" s="9">
        <f t="shared" si="1"/>
        <v>-162.5</v>
      </c>
    </row>
    <row r="13" spans="1:8" x14ac:dyDescent="0.25">
      <c r="A13" s="16" t="s">
        <v>32</v>
      </c>
      <c r="B13" s="9">
        <v>768.44</v>
      </c>
      <c r="C13" s="10">
        <v>45702</v>
      </c>
      <c r="D13" s="10">
        <v>45677</v>
      </c>
      <c r="E13" s="10"/>
      <c r="F13" s="10"/>
      <c r="G13" s="1">
        <f t="shared" si="0"/>
        <v>-25</v>
      </c>
      <c r="H13" s="9">
        <f t="shared" si="1"/>
        <v>-19211</v>
      </c>
    </row>
    <row r="14" spans="1:8" x14ac:dyDescent="0.25">
      <c r="A14" s="16" t="s">
        <v>33</v>
      </c>
      <c r="B14" s="9">
        <v>4975</v>
      </c>
      <c r="C14" s="10">
        <v>45683</v>
      </c>
      <c r="D14" s="10">
        <v>45677</v>
      </c>
      <c r="E14" s="10"/>
      <c r="F14" s="10"/>
      <c r="G14" s="1">
        <f t="shared" si="0"/>
        <v>-6</v>
      </c>
      <c r="H14" s="9">
        <f t="shared" si="1"/>
        <v>-29850</v>
      </c>
    </row>
    <row r="15" spans="1:8" x14ac:dyDescent="0.25">
      <c r="A15" s="16" t="s">
        <v>34</v>
      </c>
      <c r="B15" s="9">
        <v>360</v>
      </c>
      <c r="C15" s="10">
        <v>45702</v>
      </c>
      <c r="D15" s="10">
        <v>45677</v>
      </c>
      <c r="E15" s="10"/>
      <c r="F15" s="10"/>
      <c r="G15" s="1">
        <f t="shared" si="0"/>
        <v>-25</v>
      </c>
      <c r="H15" s="9">
        <f t="shared" si="1"/>
        <v>-9000</v>
      </c>
    </row>
    <row r="16" spans="1:8" x14ac:dyDescent="0.25">
      <c r="A16" s="16" t="s">
        <v>35</v>
      </c>
      <c r="B16" s="9">
        <v>6300</v>
      </c>
      <c r="C16" s="10">
        <v>45722</v>
      </c>
      <c r="D16" s="10">
        <v>45692</v>
      </c>
      <c r="E16" s="10"/>
      <c r="F16" s="10"/>
      <c r="G16" s="1">
        <f t="shared" si="0"/>
        <v>-30</v>
      </c>
      <c r="H16" s="9">
        <f t="shared" si="1"/>
        <v>-189000</v>
      </c>
    </row>
    <row r="17" spans="1:8" x14ac:dyDescent="0.25">
      <c r="A17" s="16" t="s">
        <v>36</v>
      </c>
      <c r="B17" s="9">
        <v>2000</v>
      </c>
      <c r="C17" s="10">
        <v>45722</v>
      </c>
      <c r="D17" s="10">
        <v>45692</v>
      </c>
      <c r="E17" s="10"/>
      <c r="F17" s="10"/>
      <c r="G17" s="1">
        <f t="shared" si="0"/>
        <v>-30</v>
      </c>
      <c r="H17" s="9">
        <f t="shared" si="1"/>
        <v>-60000</v>
      </c>
    </row>
    <row r="18" spans="1:8" x14ac:dyDescent="0.25">
      <c r="A18" s="16" t="s">
        <v>37</v>
      </c>
      <c r="B18" s="9">
        <v>2000</v>
      </c>
      <c r="C18" s="10">
        <v>45722</v>
      </c>
      <c r="D18" s="10">
        <v>45692</v>
      </c>
      <c r="E18" s="10"/>
      <c r="F18" s="10"/>
      <c r="G18" s="1">
        <f t="shared" si="0"/>
        <v>-30</v>
      </c>
      <c r="H18" s="9">
        <f t="shared" si="1"/>
        <v>-60000</v>
      </c>
    </row>
    <row r="19" spans="1:8" x14ac:dyDescent="0.25">
      <c r="A19" s="16" t="s">
        <v>38</v>
      </c>
      <c r="B19" s="9">
        <v>250</v>
      </c>
      <c r="C19" s="10">
        <v>45722</v>
      </c>
      <c r="D19" s="10">
        <v>45692</v>
      </c>
      <c r="E19" s="10"/>
      <c r="F19" s="10"/>
      <c r="G19" s="1">
        <f t="shared" si="0"/>
        <v>-30</v>
      </c>
      <c r="H19" s="9">
        <f t="shared" si="1"/>
        <v>-7500</v>
      </c>
    </row>
    <row r="20" spans="1:8" x14ac:dyDescent="0.25">
      <c r="A20" s="16" t="s">
        <v>39</v>
      </c>
      <c r="B20" s="9">
        <v>13</v>
      </c>
      <c r="C20" s="10">
        <v>45721</v>
      </c>
      <c r="D20" s="10">
        <v>45692</v>
      </c>
      <c r="E20" s="10"/>
      <c r="F20" s="10"/>
      <c r="G20" s="1">
        <f t="shared" si="0"/>
        <v>-29</v>
      </c>
      <c r="H20" s="9">
        <f t="shared" si="1"/>
        <v>-377</v>
      </c>
    </row>
    <row r="21" spans="1:8" x14ac:dyDescent="0.25">
      <c r="A21" s="16" t="s">
        <v>40</v>
      </c>
      <c r="B21" s="9">
        <v>6.5</v>
      </c>
      <c r="C21" s="10">
        <v>45735</v>
      </c>
      <c r="D21" s="10">
        <v>45737</v>
      </c>
      <c r="E21" s="10"/>
      <c r="F21" s="10"/>
      <c r="G21" s="1">
        <f t="shared" si="0"/>
        <v>2</v>
      </c>
      <c r="H21" s="9">
        <f t="shared" si="1"/>
        <v>13</v>
      </c>
    </row>
    <row r="22" spans="1:8" x14ac:dyDescent="0.25">
      <c r="A22" s="16" t="s">
        <v>41</v>
      </c>
      <c r="B22" s="9">
        <v>6.5</v>
      </c>
      <c r="C22" s="10">
        <v>45735</v>
      </c>
      <c r="D22" s="10">
        <v>45737</v>
      </c>
      <c r="E22" s="10"/>
      <c r="F22" s="10"/>
      <c r="G22" s="1">
        <f t="shared" si="0"/>
        <v>2</v>
      </c>
      <c r="H22" s="9">
        <f t="shared" si="1"/>
        <v>13</v>
      </c>
    </row>
    <row r="23" spans="1:8" x14ac:dyDescent="0.25">
      <c r="A23" s="16" t="s">
        <v>42</v>
      </c>
      <c r="B23" s="9">
        <v>19.5</v>
      </c>
      <c r="C23" s="10">
        <v>45735</v>
      </c>
      <c r="D23" s="10">
        <v>45737</v>
      </c>
      <c r="E23" s="10"/>
      <c r="F23" s="10"/>
      <c r="G23" s="1">
        <f t="shared" si="0"/>
        <v>2</v>
      </c>
      <c r="H23" s="9">
        <f t="shared" si="1"/>
        <v>39</v>
      </c>
    </row>
    <row r="24" spans="1:8" x14ac:dyDescent="0.25">
      <c r="A24" s="16" t="s">
        <v>43</v>
      </c>
      <c r="B24" s="9">
        <v>3373.5</v>
      </c>
      <c r="C24" s="10">
        <v>45735</v>
      </c>
      <c r="D24" s="10">
        <v>45737</v>
      </c>
      <c r="E24" s="10"/>
      <c r="F24" s="10"/>
      <c r="G24" s="1">
        <f t="shared" si="0"/>
        <v>2</v>
      </c>
      <c r="H24" s="9">
        <f t="shared" si="1"/>
        <v>6747</v>
      </c>
    </row>
    <row r="25" spans="1:8" x14ac:dyDescent="0.25">
      <c r="A25" s="16" t="s">
        <v>44</v>
      </c>
      <c r="B25" s="9">
        <v>98.3</v>
      </c>
      <c r="C25" s="10">
        <v>45767</v>
      </c>
      <c r="D25" s="10">
        <v>45737</v>
      </c>
      <c r="E25" s="10"/>
      <c r="F25" s="10"/>
      <c r="G25" s="1">
        <f t="shared" si="0"/>
        <v>-30</v>
      </c>
      <c r="H25" s="9">
        <f t="shared" si="1"/>
        <v>-2949</v>
      </c>
    </row>
    <row r="26" spans="1:8" x14ac:dyDescent="0.25">
      <c r="A26" s="16" t="s">
        <v>45</v>
      </c>
      <c r="B26" s="9">
        <v>98.36</v>
      </c>
      <c r="C26" s="10">
        <v>45288</v>
      </c>
      <c r="D26" s="10">
        <v>45737</v>
      </c>
      <c r="E26" s="10"/>
      <c r="F26" s="10"/>
      <c r="G26" s="1">
        <f t="shared" si="0"/>
        <v>449</v>
      </c>
      <c r="H26" s="9">
        <f t="shared" si="1"/>
        <v>44163.64</v>
      </c>
    </row>
    <row r="27" spans="1:8" x14ac:dyDescent="0.25">
      <c r="A27" s="16" t="s">
        <v>46</v>
      </c>
      <c r="B27" s="9">
        <v>98.36</v>
      </c>
      <c r="C27" s="10">
        <v>45288</v>
      </c>
      <c r="D27" s="10">
        <v>45737</v>
      </c>
      <c r="E27" s="10"/>
      <c r="F27" s="10"/>
      <c r="G27" s="1">
        <f t="shared" si="0"/>
        <v>449</v>
      </c>
      <c r="H27" s="9">
        <f t="shared" si="1"/>
        <v>44163.64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2025-04-02T08:01:37Z</dcterms:modified>
</cp:coreProperties>
</file>