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cer\Desktop\DSGA_01_09_2025\CONTRATTAZIONE_ISTITUTO_2025_26\CONTRATTAZIONE_ISTITUTO_2025_26_TORRE\INVIO_ARAN\"/>
    </mc:Choice>
  </mc:AlternateContent>
  <xr:revisionPtr revIDLastSave="0" documentId="13_ncr:1_{43DC1AE2-EF14-4D86-AF1B-89F3FAFCC027}" xr6:coauthVersionLast="36" xr6:coauthVersionMax="36" xr10:uidLastSave="{00000000-0000-0000-0000-000000000000}"/>
  <bookViews>
    <workbookView xWindow="0" yWindow="0" windowWidth="28800" windowHeight="12105" tabRatio="500" firstSheet="1" activeTab="1" xr2:uid="{00000000-000D-0000-FFFF-FFFF00000000}"/>
  </bookViews>
  <sheets>
    <sheet name="Dati" sheetId="1" r:id="rId1"/>
    <sheet name="CALCOLO FIS INC ART9 E PCTO ATA" sheetId="2" r:id="rId2"/>
    <sheet name="CALCOLO FIS DOCENTI" sheetId="3" r:id="rId3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49" i="2" l="1"/>
  <c r="D103" i="3" l="1"/>
  <c r="F47" i="2"/>
  <c r="F44" i="2"/>
  <c r="D38" i="3" l="1"/>
  <c r="D72" i="3"/>
  <c r="D65" i="3"/>
  <c r="D22" i="3"/>
  <c r="F11" i="2"/>
  <c r="G13" i="2"/>
  <c r="G47" i="2"/>
  <c r="E6" i="2"/>
  <c r="H6" i="2" s="1"/>
  <c r="E7" i="2"/>
  <c r="H7" i="2" s="1"/>
  <c r="E8" i="2"/>
  <c r="H8" i="2" s="1"/>
  <c r="E9" i="2"/>
  <c r="H9" i="2" s="1"/>
  <c r="E10" i="2"/>
  <c r="H10" i="2" s="1"/>
  <c r="E5" i="2"/>
  <c r="H5" i="2" s="1"/>
  <c r="E24" i="2"/>
  <c r="H24" i="2" s="1"/>
  <c r="C114" i="3"/>
  <c r="D102" i="3"/>
  <c r="D96" i="3"/>
  <c r="D97" i="3"/>
  <c r="D98" i="3"/>
  <c r="E11" i="2" l="1"/>
  <c r="D94" i="3"/>
  <c r="D82" i="3" l="1"/>
  <c r="D83" i="3"/>
  <c r="D100" i="3"/>
  <c r="D51" i="3"/>
  <c r="D49" i="3"/>
  <c r="D41" i="3"/>
  <c r="D24" i="3"/>
  <c r="D25" i="3"/>
  <c r="D26" i="3"/>
  <c r="D27" i="3"/>
  <c r="D29" i="3"/>
  <c r="D30" i="3"/>
  <c r="D31" i="3"/>
  <c r="D32" i="3"/>
  <c r="D33" i="3"/>
  <c r="D34" i="3"/>
  <c r="D35" i="3"/>
  <c r="D36" i="3"/>
  <c r="D37" i="3"/>
  <c r="D39" i="3"/>
  <c r="D40" i="3"/>
  <c r="D42" i="3"/>
  <c r="D43" i="3"/>
  <c r="D45" i="3"/>
  <c r="D46" i="3"/>
  <c r="D47" i="3"/>
  <c r="D48" i="3"/>
  <c r="D50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6" i="3"/>
  <c r="D67" i="3"/>
  <c r="D68" i="3"/>
  <c r="D69" i="3"/>
  <c r="D70" i="3"/>
  <c r="D71" i="3"/>
  <c r="D73" i="3"/>
  <c r="D74" i="3"/>
  <c r="D75" i="3"/>
  <c r="D76" i="3"/>
  <c r="D77" i="3"/>
  <c r="D78" i="3"/>
  <c r="D79" i="3"/>
  <c r="D80" i="3"/>
  <c r="D85" i="3"/>
  <c r="D86" i="3"/>
  <c r="D87" i="3"/>
  <c r="D89" i="3"/>
  <c r="D91" i="3"/>
  <c r="D92" i="3"/>
  <c r="D7" i="3"/>
  <c r="D9" i="3"/>
  <c r="D10" i="3"/>
  <c r="D11" i="3"/>
  <c r="D12" i="3"/>
  <c r="D14" i="3"/>
  <c r="D15" i="3"/>
  <c r="D16" i="3"/>
  <c r="D17" i="3"/>
  <c r="D18" i="3"/>
  <c r="D19" i="3"/>
  <c r="D20" i="3"/>
  <c r="D21" i="3"/>
  <c r="D23" i="3"/>
  <c r="D6" i="3"/>
  <c r="E25" i="2" l="1"/>
  <c r="H25" i="2" s="1"/>
  <c r="E26" i="2"/>
  <c r="H26" i="2" s="1"/>
  <c r="E27" i="2"/>
  <c r="H27" i="2" s="1"/>
  <c r="E29" i="2"/>
  <c r="H29" i="2" s="1"/>
  <c r="E30" i="2"/>
  <c r="H30" i="2" s="1"/>
  <c r="E31" i="2"/>
  <c r="H31" i="2" s="1"/>
  <c r="E32" i="2"/>
  <c r="H32" i="2" s="1"/>
  <c r="E33" i="2"/>
  <c r="H33" i="2" s="1"/>
  <c r="E34" i="2"/>
  <c r="H34" i="2" s="1"/>
  <c r="E35" i="2"/>
  <c r="H35" i="2" s="1"/>
  <c r="E36" i="2"/>
  <c r="H36" i="2" s="1"/>
  <c r="E37" i="2"/>
  <c r="H37" i="2" s="1"/>
  <c r="E38" i="2"/>
  <c r="H38" i="2" s="1"/>
  <c r="E39" i="2"/>
  <c r="H39" i="2" s="1"/>
  <c r="E40" i="2"/>
  <c r="E41" i="2"/>
  <c r="H41" i="2" s="1"/>
  <c r="E42" i="2"/>
  <c r="H42" i="2" s="1"/>
  <c r="D44" i="2"/>
  <c r="E44" i="2" s="1"/>
  <c r="D45" i="2"/>
  <c r="E45" i="2" s="1"/>
  <c r="H45" i="2" s="1"/>
  <c r="C16" i="2"/>
  <c r="D11" i="2"/>
  <c r="D12" i="2"/>
  <c r="D13" i="2"/>
  <c r="D14" i="2"/>
  <c r="C47" i="2"/>
  <c r="I45" i="2"/>
  <c r="I44" i="2"/>
  <c r="I14" i="2"/>
  <c r="I13" i="2"/>
  <c r="I12" i="2"/>
  <c r="I11" i="2"/>
  <c r="H40" i="2" l="1"/>
  <c r="E43" i="2"/>
  <c r="H43" i="2" s="1"/>
  <c r="E28" i="2"/>
  <c r="H28" i="2" s="1"/>
  <c r="H13" i="2"/>
  <c r="E47" i="2" l="1"/>
</calcChain>
</file>

<file path=xl/sharedStrings.xml><?xml version="1.0" encoding="utf-8"?>
<sst xmlns="http://schemas.openxmlformats.org/spreadsheetml/2006/main" count="68" uniqueCount="52">
  <si>
    <t xml:space="preserve">               DATI ….. Compila solo dati in giallino ( X MOF ATA)</t>
  </si>
  <si>
    <t>ASSEGNAZIONE FIS A.T.A.</t>
  </si>
  <si>
    <t>SOMME AL LORDO DIPENDENTE</t>
  </si>
  <si>
    <t>ASSEGNAZIONE VALORIZZAZIONE ATA</t>
  </si>
  <si>
    <t>ASSEGNAZIONE PCTO  A.T.A.</t>
  </si>
  <si>
    <t>SOMME AL LORDO STATO</t>
  </si>
  <si>
    <t>ASSEGNAZIONE AREE A RISCHIO  A.T.A.</t>
  </si>
  <si>
    <t>ASSEGNAZIONE INC SPECIF.   A.T.A.</t>
  </si>
  <si>
    <t>F.I.S.   PERSONALE ATA    + INCARICHI SPECIFICI + AREE A RISCHIO   + PCTO</t>
  </si>
  <si>
    <t>n.o.</t>
  </si>
  <si>
    <t>ASSISTENTI AMMINISTRATIVI</t>
  </si>
  <si>
    <t>TOTALE ORE</t>
  </si>
  <si>
    <t xml:space="preserve">IMPORTO </t>
  </si>
  <si>
    <t>Incarichi Specifici importo</t>
  </si>
  <si>
    <t xml:space="preserve">IMPORTO TOTALE </t>
  </si>
  <si>
    <t>NOME COGNOME</t>
  </si>
  <si>
    <t>totale ore ASSISTENTI AMM.VI</t>
  </si>
  <si>
    <t>FIS AA TOT</t>
  </si>
  <si>
    <t>INC SPEC AA TOT</t>
  </si>
  <si>
    <t>IMPORTO TOTALE</t>
  </si>
  <si>
    <t>COLLABORATORI SCOLASTICI</t>
  </si>
  <si>
    <t>totale ore COLLABORATORI SC.</t>
  </si>
  <si>
    <t xml:space="preserve">  </t>
  </si>
  <si>
    <t>OrizzonteScuola</t>
  </si>
  <si>
    <t>F.I.S.   PERSONALE DOCENTI</t>
  </si>
  <si>
    <t>(19,25 ; 38,50; 55,00)</t>
  </si>
  <si>
    <t>TOTALI</t>
  </si>
  <si>
    <t>DOCENTI</t>
  </si>
  <si>
    <t>D'ACUNZO MICHELE</t>
  </si>
  <si>
    <t>COLL- DIRIGENTE</t>
  </si>
  <si>
    <t>REFERENTI  LIVELLI DI STUDIO</t>
  </si>
  <si>
    <t>REFERENTI DI PLESSO</t>
  </si>
  <si>
    <t>COMMISSIONE FUNZIONI STRUM.</t>
  </si>
  <si>
    <t>COORD. DI CLASSE</t>
  </si>
  <si>
    <t>REFERENTE /COMMISSIONE ORARIO</t>
  </si>
  <si>
    <t>SEGR. COLLEGIO DOC.</t>
  </si>
  <si>
    <t>TUTOR ANNO DI PROVA</t>
  </si>
  <si>
    <t>COORD. MAESTRI DI MUSICA</t>
  </si>
  <si>
    <t>REFERENTE SITO WEB/ SICUREZZA INFORMATICA</t>
  </si>
  <si>
    <t>RESPONSABILE REGISTRO ELETTRONICO/SUPPORTO DOCENTI</t>
  </si>
  <si>
    <t>FUNZIONI STRUMENTALI</t>
  </si>
  <si>
    <t>IMPORTO ORARIO</t>
  </si>
  <si>
    <t>VALORIZZAZIONE</t>
  </si>
  <si>
    <t>TUTOR TFA</t>
  </si>
  <si>
    <t>REFERENTI USCITE DID. VIAGGI</t>
  </si>
  <si>
    <t>assegnato 70% 33585,92</t>
  </si>
  <si>
    <t>I</t>
  </si>
  <si>
    <t>II</t>
  </si>
  <si>
    <r>
      <rPr>
        <b/>
        <sz val="11"/>
        <color rgb="FF000000"/>
        <rFont val="Calibri"/>
        <family val="2"/>
      </rPr>
      <t>AREA 1 PTOF</t>
    </r>
    <r>
      <rPr>
        <sz val="11"/>
        <color rgb="FF000000"/>
        <rFont val="Calibri"/>
        <family val="2"/>
        <charset val="1"/>
      </rPr>
      <t xml:space="preserve"> </t>
    </r>
  </si>
  <si>
    <t>AREA 2 INVALSI</t>
  </si>
  <si>
    <t xml:space="preserve">AREA 3 INCLUSIONE </t>
  </si>
  <si>
    <t>AREA 4 ORIENTAMENTO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</si>
</sst>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 &quot;#,##0.00"/>
    <numFmt numFmtId="165" formatCode="_-* #,##0.00_-;\-* #,##0.00_-;_-* \-??_-;_-@_-"/>
    <numFmt numFmtId="166" formatCode="_-* #,##0_-;\-* #,##0_-;_-* \-??_-;_-@_-"/>
    <numFmt numFmtId="167" formatCode="[$€-2]\ #,##0.00;[Red]\-[$€-2]\ #,##0.00"/>
  </numFmts>
  <fonts count="1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8"/>
      <color rgb="FFFFFFFF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EBF1DE"/>
      </patternFill>
    </fill>
    <fill>
      <patternFill patternType="solid">
        <fgColor rgb="FFFDEADA"/>
        <bgColor rgb="FFEBF1DE"/>
      </patternFill>
    </fill>
    <fill>
      <patternFill patternType="solid">
        <fgColor rgb="FF92D050"/>
        <bgColor rgb="FFC3D69B"/>
      </patternFill>
    </fill>
    <fill>
      <patternFill patternType="solid">
        <fgColor rgb="FFFFC000"/>
        <bgColor rgb="FFFF9900"/>
      </patternFill>
    </fill>
    <fill>
      <patternFill patternType="solid">
        <fgColor rgb="FFC6D9F1"/>
        <bgColor rgb="FF99CC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BF1D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indexed="64"/>
      </bottom>
      <diagonal/>
    </border>
    <border>
      <left style="hair">
        <color auto="1"/>
      </left>
      <right/>
      <top style="medium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99">
    <xf numFmtId="0" fontId="0" fillId="0" borderId="0" xfId="0"/>
    <xf numFmtId="164" fontId="0" fillId="0" borderId="0" xfId="0" applyNumberFormat="1" applyAlignment="1">
      <alignment horizontal="center" vertical="center"/>
    </xf>
    <xf numFmtId="0" fontId="1" fillId="0" borderId="0" xfId="0" applyFont="1"/>
    <xf numFmtId="164" fontId="0" fillId="2" borderId="1" xfId="0" applyNumberForma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0" fillId="2" borderId="5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65" fontId="0" fillId="0" borderId="5" xfId="1" applyFont="1" applyBorder="1" applyAlignment="1" applyProtection="1">
      <alignment horizontal="center"/>
    </xf>
    <xf numFmtId="165" fontId="0" fillId="3" borderId="5" xfId="1" applyFont="1" applyFill="1" applyBorder="1" applyAlignment="1" applyProtection="1">
      <alignment horizontal="center"/>
    </xf>
    <xf numFmtId="165" fontId="0" fillId="5" borderId="5" xfId="0" applyNumberFormat="1" applyFill="1" applyBorder="1" applyAlignment="1">
      <alignment horizontal="center"/>
    </xf>
    <xf numFmtId="0" fontId="0" fillId="5" borderId="5" xfId="0" applyFill="1" applyBorder="1"/>
    <xf numFmtId="0" fontId="0" fillId="3" borderId="5" xfId="0" applyFill="1" applyBorder="1"/>
    <xf numFmtId="0" fontId="0" fillId="3" borderId="0" xfId="0" applyFill="1"/>
    <xf numFmtId="0" fontId="0" fillId="0" borderId="1" xfId="0" applyBorder="1" applyAlignment="1">
      <alignment horizontal="right"/>
    </xf>
    <xf numFmtId="166" fontId="0" fillId="3" borderId="1" xfId="1" applyNumberFormat="1" applyFont="1" applyFill="1" applyBorder="1" applyAlignment="1" applyProtection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165" fontId="0" fillId="2" borderId="1" xfId="1" applyFont="1" applyFill="1" applyBorder="1" applyAlignment="1" applyProtection="1">
      <alignment horizontal="center"/>
    </xf>
    <xf numFmtId="165" fontId="1" fillId="6" borderId="1" xfId="1" applyFont="1" applyFill="1" applyBorder="1" applyAlignment="1" applyProtection="1">
      <alignment horizontal="center"/>
    </xf>
    <xf numFmtId="165" fontId="1" fillId="4" borderId="1" xfId="1" applyFont="1" applyFill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0" fillId="0" borderId="6" xfId="0" applyBorder="1"/>
    <xf numFmtId="0" fontId="0" fillId="2" borderId="0" xfId="0" applyFill="1" applyAlignment="1">
      <alignment horizontal="center"/>
    </xf>
    <xf numFmtId="0" fontId="0" fillId="5" borderId="6" xfId="0" applyFill="1" applyBorder="1"/>
    <xf numFmtId="0" fontId="0" fillId="3" borderId="6" xfId="0" applyFill="1" applyBorder="1"/>
    <xf numFmtId="0" fontId="0" fillId="3" borderId="0" xfId="0" applyFill="1" applyAlignment="1">
      <alignment horizontal="center"/>
    </xf>
    <xf numFmtId="165" fontId="0" fillId="0" borderId="0" xfId="1" applyFont="1" applyBorder="1" applyAlignment="1" applyProtection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wrapText="1"/>
    </xf>
    <xf numFmtId="165" fontId="0" fillId="3" borderId="5" xfId="0" applyNumberForma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7" xfId="0" applyBorder="1"/>
    <xf numFmtId="0" fontId="0" fillId="3" borderId="0" xfId="0" applyFill="1" applyAlignment="1">
      <alignment horizontal="center" vertical="center"/>
    </xf>
    <xf numFmtId="0" fontId="0" fillId="0" borderId="9" xfId="0" applyBorder="1"/>
    <xf numFmtId="165" fontId="0" fillId="0" borderId="0" xfId="0" applyNumberFormat="1"/>
    <xf numFmtId="0" fontId="0" fillId="2" borderId="13" xfId="0" applyFill="1" applyBorder="1" applyAlignment="1">
      <alignment horizontal="center"/>
    </xf>
    <xf numFmtId="165" fontId="0" fillId="0" borderId="0" xfId="0" applyNumberFormat="1" applyAlignment="1">
      <alignment vertical="center"/>
    </xf>
    <xf numFmtId="0" fontId="4" fillId="3" borderId="2" xfId="0" applyFont="1" applyFill="1" applyBorder="1" applyAlignment="1">
      <alignment horizontal="left"/>
    </xf>
    <xf numFmtId="1" fontId="5" fillId="0" borderId="0" xfId="0" applyNumberFormat="1" applyFont="1" applyAlignment="1">
      <alignment horizontal="left" vertical="center"/>
    </xf>
    <xf numFmtId="0" fontId="0" fillId="2" borderId="17" xfId="0" applyFill="1" applyBorder="1"/>
    <xf numFmtId="0" fontId="0" fillId="0" borderId="18" xfId="0" applyBorder="1"/>
    <xf numFmtId="0" fontId="6" fillId="3" borderId="18" xfId="0" applyFont="1" applyFill="1" applyBorder="1" applyAlignment="1">
      <alignment horizontal="center" vertical="center"/>
    </xf>
    <xf numFmtId="0" fontId="0" fillId="0" borderId="12" xfId="0" applyBorder="1"/>
    <xf numFmtId="164" fontId="0" fillId="0" borderId="8" xfId="0" applyNumberFormat="1" applyBorder="1" applyAlignment="1">
      <alignment horizontal="center" vertical="center"/>
    </xf>
    <xf numFmtId="164" fontId="0" fillId="3" borderId="13" xfId="1" applyNumberFormat="1" applyFont="1" applyFill="1" applyBorder="1" applyAlignment="1" applyProtection="1">
      <alignment horizontal="center"/>
    </xf>
    <xf numFmtId="0" fontId="0" fillId="3" borderId="19" xfId="0" applyFill="1" applyBorder="1"/>
    <xf numFmtId="164" fontId="0" fillId="3" borderId="14" xfId="1" applyNumberFormat="1" applyFont="1" applyFill="1" applyBorder="1" applyAlignment="1" applyProtection="1">
      <alignment horizontal="center"/>
    </xf>
    <xf numFmtId="0" fontId="0" fillId="3" borderId="9" xfId="0" applyFill="1" applyBorder="1"/>
    <xf numFmtId="0" fontId="0" fillId="0" borderId="19" xfId="0" applyBorder="1"/>
    <xf numFmtId="0" fontId="0" fillId="0" borderId="10" xfId="0" applyBorder="1"/>
    <xf numFmtId="164" fontId="0" fillId="0" borderId="11" xfId="0" applyNumberFormat="1" applyBorder="1" applyAlignment="1">
      <alignment horizontal="center" vertical="center"/>
    </xf>
    <xf numFmtId="164" fontId="0" fillId="3" borderId="16" xfId="1" applyNumberFormat="1" applyFont="1" applyFill="1" applyBorder="1" applyAlignment="1" applyProtection="1">
      <alignment horizontal="center"/>
    </xf>
    <xf numFmtId="164" fontId="7" fillId="0" borderId="0" xfId="0" applyNumberFormat="1" applyFont="1"/>
    <xf numFmtId="1" fontId="0" fillId="0" borderId="0" xfId="0" applyNumberForma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8" borderId="0" xfId="0" applyFill="1"/>
    <xf numFmtId="0" fontId="0" fillId="9" borderId="19" xfId="0" applyFill="1" applyBorder="1"/>
    <xf numFmtId="0" fontId="0" fillId="2" borderId="20" xfId="0" applyFill="1" applyBorder="1" applyAlignment="1">
      <alignment horizontal="center"/>
    </xf>
    <xf numFmtId="0" fontId="0" fillId="8" borderId="1" xfId="0" applyFill="1" applyBorder="1"/>
    <xf numFmtId="0" fontId="0" fillId="11" borderId="20" xfId="0" applyFill="1" applyBorder="1" applyAlignment="1">
      <alignment horizontal="center"/>
    </xf>
    <xf numFmtId="0" fontId="0" fillId="0" borderId="1" xfId="0" applyBorder="1"/>
    <xf numFmtId="0" fontId="0" fillId="11" borderId="5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9" fillId="0" borderId="1" xfId="0" applyFont="1" applyBorder="1"/>
    <xf numFmtId="164" fontId="0" fillId="0" borderId="22" xfId="0" applyNumberFormat="1" applyBorder="1" applyAlignment="1">
      <alignment horizontal="center" vertical="center"/>
    </xf>
    <xf numFmtId="164" fontId="0" fillId="3" borderId="21" xfId="1" applyNumberFormat="1" applyFont="1" applyFill="1" applyBorder="1" applyAlignment="1" applyProtection="1">
      <alignment horizontal="center"/>
    </xf>
    <xf numFmtId="0" fontId="10" fillId="0" borderId="9" xfId="0" applyFont="1" applyBorder="1"/>
    <xf numFmtId="0" fontId="9" fillId="0" borderId="9" xfId="0" applyFont="1" applyBorder="1"/>
    <xf numFmtId="0" fontId="9" fillId="3" borderId="0" xfId="0" applyFont="1" applyFill="1"/>
    <xf numFmtId="2" fontId="0" fillId="0" borderId="0" xfId="0" applyNumberFormat="1" applyAlignment="1">
      <alignment horizontal="center" vertical="center"/>
    </xf>
    <xf numFmtId="0" fontId="0" fillId="3" borderId="23" xfId="0" applyFill="1" applyBorder="1"/>
    <xf numFmtId="0" fontId="9" fillId="0" borderId="0" xfId="0" applyFont="1"/>
    <xf numFmtId="165" fontId="9" fillId="0" borderId="5" xfId="1" applyFont="1" applyBorder="1" applyAlignment="1" applyProtection="1">
      <alignment horizontal="center"/>
    </xf>
    <xf numFmtId="165" fontId="9" fillId="3" borderId="5" xfId="1" applyFont="1" applyFill="1" applyBorder="1" applyAlignment="1" applyProtection="1">
      <alignment horizontal="center"/>
    </xf>
    <xf numFmtId="0" fontId="9" fillId="3" borderId="0" xfId="0" applyFont="1" applyFill="1" applyAlignment="1">
      <alignment horizontal="center"/>
    </xf>
    <xf numFmtId="165" fontId="9" fillId="3" borderId="5" xfId="0" applyNumberFormat="1" applyFont="1" applyFill="1" applyBorder="1" applyAlignment="1">
      <alignment horizontal="center"/>
    </xf>
    <xf numFmtId="167" fontId="0" fillId="0" borderId="0" xfId="0" applyNumberFormat="1"/>
    <xf numFmtId="167" fontId="10" fillId="0" borderId="24" xfId="0" applyNumberFormat="1" applyFont="1" applyBorder="1" applyAlignment="1">
      <alignment horizontal="right" vertical="center" wrapText="1"/>
    </xf>
    <xf numFmtId="167" fontId="10" fillId="0" borderId="25" xfId="0" applyNumberFormat="1" applyFont="1" applyBorder="1" applyAlignment="1">
      <alignment horizontal="right" vertical="center" wrapText="1"/>
    </xf>
    <xf numFmtId="167" fontId="11" fillId="0" borderId="25" xfId="0" applyNumberFormat="1" applyFont="1" applyBorder="1" applyAlignment="1">
      <alignment horizontal="right" vertical="center" wrapText="1"/>
    </xf>
    <xf numFmtId="0" fontId="12" fillId="8" borderId="1" xfId="0" applyFont="1" applyFill="1" applyBorder="1"/>
    <xf numFmtId="0" fontId="12" fillId="11" borderId="20" xfId="0" applyFont="1" applyFill="1" applyBorder="1" applyAlignment="1">
      <alignment horizontal="center"/>
    </xf>
    <xf numFmtId="164" fontId="12" fillId="0" borderId="8" xfId="0" applyNumberFormat="1" applyFont="1" applyBorder="1" applyAlignment="1">
      <alignment horizontal="center" vertical="center"/>
    </xf>
    <xf numFmtId="164" fontId="12" fillId="3" borderId="13" xfId="1" applyNumberFormat="1" applyFont="1" applyFill="1" applyBorder="1" applyAlignment="1" applyProtection="1">
      <alignment horizontal="center"/>
    </xf>
    <xf numFmtId="0" fontId="12" fillId="0" borderId="0" xfId="0" applyFont="1"/>
    <xf numFmtId="0" fontId="12" fillId="10" borderId="1" xfId="0" applyFont="1" applyFill="1" applyBorder="1"/>
    <xf numFmtId="0" fontId="12" fillId="2" borderId="20" xfId="0" applyFont="1" applyFill="1" applyBorder="1" applyAlignment="1">
      <alignment horizontal="center"/>
    </xf>
    <xf numFmtId="0" fontId="13" fillId="10" borderId="1" xfId="0" applyFont="1" applyFill="1" applyBorder="1"/>
    <xf numFmtId="0" fontId="13" fillId="2" borderId="20" xfId="0" applyFont="1" applyFill="1" applyBorder="1" applyAlignment="1">
      <alignment horizontal="center"/>
    </xf>
    <xf numFmtId="164" fontId="13" fillId="0" borderId="8" xfId="0" applyNumberFormat="1" applyFont="1" applyBorder="1" applyAlignment="1">
      <alignment horizontal="center" vertical="center"/>
    </xf>
    <xf numFmtId="164" fontId="13" fillId="3" borderId="13" xfId="1" applyNumberFormat="1" applyFont="1" applyFill="1" applyBorder="1" applyAlignment="1" applyProtection="1">
      <alignment horizontal="center"/>
    </xf>
    <xf numFmtId="0" fontId="13" fillId="8" borderId="1" xfId="0" applyFont="1" applyFill="1" applyBorder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ADA"/>
      <rgbColor rgb="FF99CCFF"/>
      <rgbColor rgb="FFFF99CC"/>
      <rgbColor rgb="FFCC99FF"/>
      <rgbColor rgb="FFFFC7CE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zoomScaleNormal="100" workbookViewId="0">
      <selection activeCell="A2" sqref="A2"/>
    </sheetView>
  </sheetViews>
  <sheetFormatPr defaultColWidth="8.7109375" defaultRowHeight="15" x14ac:dyDescent="0.25"/>
  <cols>
    <col min="5" max="5" width="14.5703125" style="1" customWidth="1"/>
  </cols>
  <sheetData>
    <row r="1" spans="1:7" x14ac:dyDescent="0.25">
      <c r="A1" s="2" t="s">
        <v>0</v>
      </c>
    </row>
    <row r="3" spans="1:7" x14ac:dyDescent="0.25">
      <c r="A3" t="s">
        <v>1</v>
      </c>
      <c r="E3" s="3">
        <v>30491.4</v>
      </c>
      <c r="G3" t="s">
        <v>2</v>
      </c>
    </row>
    <row r="5" spans="1:7" x14ac:dyDescent="0.25">
      <c r="A5" t="s">
        <v>3</v>
      </c>
      <c r="E5" s="3">
        <v>7224.3</v>
      </c>
      <c r="G5" t="s">
        <v>2</v>
      </c>
    </row>
    <row r="7" spans="1:7" x14ac:dyDescent="0.25">
      <c r="A7" t="s">
        <v>4</v>
      </c>
      <c r="E7" s="3">
        <v>4000</v>
      </c>
      <c r="G7" t="s">
        <v>5</v>
      </c>
    </row>
    <row r="9" spans="1:7" x14ac:dyDescent="0.25">
      <c r="A9" t="s">
        <v>6</v>
      </c>
      <c r="E9" s="3">
        <v>624.23</v>
      </c>
      <c r="G9" t="s">
        <v>2</v>
      </c>
    </row>
    <row r="11" spans="1:7" x14ac:dyDescent="0.25">
      <c r="A11" t="s">
        <v>7</v>
      </c>
      <c r="E11" s="3">
        <v>5235.5</v>
      </c>
      <c r="G11" t="s">
        <v>2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6"/>
  <sheetViews>
    <sheetView tabSelected="1" topLeftCell="A40" zoomScale="130" zoomScaleNormal="130" workbookViewId="0">
      <selection activeCell="K37" sqref="K37"/>
    </sheetView>
  </sheetViews>
  <sheetFormatPr defaultColWidth="8.7109375" defaultRowHeight="15" x14ac:dyDescent="0.25"/>
  <cols>
    <col min="1" max="1" width="4.42578125" customWidth="1"/>
    <col min="2" max="2" width="28.42578125" customWidth="1"/>
    <col min="3" max="3" width="15.7109375" customWidth="1"/>
    <col min="4" max="4" width="10.42578125" bestFit="1" customWidth="1"/>
    <col min="5" max="5" width="11.140625" customWidth="1"/>
    <col min="6" max="6" width="10.42578125" customWidth="1"/>
    <col min="7" max="7" width="13.5703125" customWidth="1"/>
    <col min="8" max="8" width="10.7109375" customWidth="1"/>
    <col min="9" max="9" width="31.42578125" customWidth="1"/>
    <col min="10" max="10" width="5.140625" customWidth="1"/>
    <col min="11" max="11" width="15.28515625" customWidth="1"/>
  </cols>
  <sheetData>
    <row r="1" spans="1:10" x14ac:dyDescent="0.25">
      <c r="C1" s="4" t="s">
        <v>8</v>
      </c>
      <c r="D1" s="5"/>
      <c r="E1" s="5"/>
      <c r="F1" s="5"/>
      <c r="G1" s="5"/>
      <c r="H1" s="5"/>
      <c r="I1" s="5"/>
      <c r="J1" s="5"/>
    </row>
    <row r="3" spans="1:10" ht="45" x14ac:dyDescent="0.25">
      <c r="A3" s="6" t="s">
        <v>9</v>
      </c>
      <c r="B3" s="7" t="s">
        <v>10</v>
      </c>
      <c r="C3" s="8" t="s">
        <v>11</v>
      </c>
      <c r="D3" s="9" t="s">
        <v>41</v>
      </c>
      <c r="E3" s="8" t="s">
        <v>12</v>
      </c>
      <c r="F3" s="8" t="s">
        <v>13</v>
      </c>
      <c r="G3" s="8" t="s">
        <v>42</v>
      </c>
      <c r="H3" s="8" t="s">
        <v>14</v>
      </c>
      <c r="I3" s="7" t="s">
        <v>10</v>
      </c>
    </row>
    <row r="4" spans="1:10" ht="15.75" customHeight="1" x14ac:dyDescent="0.25">
      <c r="B4" s="78" t="s">
        <v>15</v>
      </c>
    </row>
    <row r="5" spans="1:10" x14ac:dyDescent="0.25">
      <c r="A5" s="10">
        <v>1</v>
      </c>
      <c r="B5" s="11">
        <v>1</v>
      </c>
      <c r="C5" s="12">
        <v>120</v>
      </c>
      <c r="D5" s="76">
        <v>15.95</v>
      </c>
      <c r="E5" s="14">
        <f>C5*D5</f>
        <v>1914</v>
      </c>
      <c r="F5" s="15">
        <v>0</v>
      </c>
      <c r="G5" s="15">
        <v>200</v>
      </c>
      <c r="H5" s="16">
        <f>E5+F5+G5</f>
        <v>2114</v>
      </c>
      <c r="I5" s="17"/>
    </row>
    <row r="6" spans="1:10" x14ac:dyDescent="0.25">
      <c r="A6" s="10">
        <v>2</v>
      </c>
      <c r="B6" s="18">
        <v>2</v>
      </c>
      <c r="C6" s="12">
        <v>70</v>
      </c>
      <c r="D6" s="76">
        <v>15.95</v>
      </c>
      <c r="E6" s="14">
        <f t="shared" ref="E6:E10" si="0">C6*D6</f>
        <v>1116.5</v>
      </c>
      <c r="F6" s="15">
        <v>353.61</v>
      </c>
      <c r="G6" s="15">
        <v>100</v>
      </c>
      <c r="H6" s="16">
        <f t="shared" ref="H6:H10" si="1">E6+F6+G6</f>
        <v>1570.1100000000001</v>
      </c>
      <c r="I6" s="17"/>
    </row>
    <row r="7" spans="1:10" x14ac:dyDescent="0.25">
      <c r="A7" s="10">
        <v>3</v>
      </c>
      <c r="B7" s="18">
        <v>3</v>
      </c>
      <c r="C7" s="12">
        <v>70</v>
      </c>
      <c r="D7" s="76">
        <v>15.95</v>
      </c>
      <c r="E7" s="14">
        <f t="shared" si="0"/>
        <v>1116.5</v>
      </c>
      <c r="F7" s="15">
        <v>353.61</v>
      </c>
      <c r="G7" s="15">
        <v>100</v>
      </c>
      <c r="H7" s="16">
        <f t="shared" si="1"/>
        <v>1570.1100000000001</v>
      </c>
      <c r="I7" s="17"/>
    </row>
    <row r="8" spans="1:10" x14ac:dyDescent="0.25">
      <c r="A8" s="10">
        <v>4</v>
      </c>
      <c r="B8" s="18">
        <v>4</v>
      </c>
      <c r="C8" s="12">
        <v>40</v>
      </c>
      <c r="D8" s="76">
        <v>15.95</v>
      </c>
      <c r="E8" s="14">
        <f t="shared" si="0"/>
        <v>638</v>
      </c>
      <c r="F8" s="15">
        <v>176.8</v>
      </c>
      <c r="G8" s="15"/>
      <c r="H8" s="16">
        <f t="shared" si="1"/>
        <v>814.8</v>
      </c>
      <c r="I8" s="17"/>
    </row>
    <row r="9" spans="1:10" x14ac:dyDescent="0.25">
      <c r="A9" s="10">
        <v>5</v>
      </c>
      <c r="B9" s="18">
        <v>5</v>
      </c>
      <c r="C9" s="12">
        <v>25</v>
      </c>
      <c r="D9" s="76">
        <v>15.95</v>
      </c>
      <c r="E9" s="14">
        <f t="shared" si="0"/>
        <v>398.75</v>
      </c>
      <c r="F9" s="15">
        <v>176.8</v>
      </c>
      <c r="G9" s="15"/>
      <c r="H9" s="16">
        <f t="shared" si="1"/>
        <v>575.54999999999995</v>
      </c>
      <c r="I9" s="17"/>
    </row>
    <row r="10" spans="1:10" x14ac:dyDescent="0.25">
      <c r="A10" s="10">
        <v>6</v>
      </c>
      <c r="B10" s="18">
        <v>6</v>
      </c>
      <c r="C10" s="12">
        <v>70</v>
      </c>
      <c r="D10" s="76">
        <v>15.95</v>
      </c>
      <c r="E10" s="14">
        <f t="shared" si="0"/>
        <v>1116.5</v>
      </c>
      <c r="F10" s="15">
        <v>353.61</v>
      </c>
      <c r="G10" s="15">
        <v>100</v>
      </c>
      <c r="H10" s="16">
        <f t="shared" si="1"/>
        <v>1570.1100000000001</v>
      </c>
      <c r="I10" s="17"/>
    </row>
    <row r="11" spans="1:10" x14ac:dyDescent="0.25">
      <c r="A11" s="10">
        <v>7</v>
      </c>
      <c r="B11" s="18"/>
      <c r="C11" s="12"/>
      <c r="D11" s="60">
        <f t="shared" ref="D11:D14" si="2">C11/3</f>
        <v>0</v>
      </c>
      <c r="E11" s="79">
        <f>SUM(E5:E10)</f>
        <v>6300.25</v>
      </c>
      <c r="F11" s="80">
        <f>SUM(F6:F10)</f>
        <v>1414.4299999999998</v>
      </c>
      <c r="G11" s="15"/>
      <c r="H11" s="16"/>
      <c r="I11" s="17">
        <f t="shared" ref="I11:I14" si="3">B11</f>
        <v>0</v>
      </c>
    </row>
    <row r="12" spans="1:10" x14ac:dyDescent="0.25">
      <c r="A12" s="10">
        <v>8</v>
      </c>
      <c r="B12" s="19"/>
      <c r="C12" s="12"/>
      <c r="D12" s="60">
        <f t="shared" si="2"/>
        <v>0</v>
      </c>
      <c r="E12" s="14"/>
      <c r="F12" s="15"/>
      <c r="G12" s="15"/>
      <c r="H12" s="16"/>
      <c r="I12" s="17">
        <f t="shared" si="3"/>
        <v>0</v>
      </c>
    </row>
    <row r="13" spans="1:10" x14ac:dyDescent="0.25">
      <c r="A13" s="10">
        <v>9</v>
      </c>
      <c r="B13" s="18"/>
      <c r="C13" s="12"/>
      <c r="D13" s="60">
        <f t="shared" si="2"/>
        <v>0</v>
      </c>
      <c r="E13" s="14"/>
      <c r="F13" s="15">
        <v>0</v>
      </c>
      <c r="G13" s="80">
        <f>SUM(G5:G12)</f>
        <v>500</v>
      </c>
      <c r="H13" s="16">
        <f t="shared" ref="H13" si="4">E13+F13</f>
        <v>0</v>
      </c>
      <c r="I13" s="17">
        <f t="shared" si="3"/>
        <v>0</v>
      </c>
    </row>
    <row r="14" spans="1:10" x14ac:dyDescent="0.25">
      <c r="A14" s="10">
        <v>10</v>
      </c>
      <c r="B14" s="11"/>
      <c r="C14" s="12"/>
      <c r="D14" s="60">
        <f t="shared" si="2"/>
        <v>0</v>
      </c>
      <c r="E14" s="14"/>
      <c r="F14" s="15"/>
      <c r="G14" s="15"/>
      <c r="H14" s="16"/>
      <c r="I14" s="17">
        <f t="shared" si="3"/>
        <v>0</v>
      </c>
    </row>
    <row r="15" spans="1:10" x14ac:dyDescent="0.25">
      <c r="C15" s="19"/>
    </row>
    <row r="16" spans="1:10" x14ac:dyDescent="0.25">
      <c r="B16" s="20" t="s">
        <v>16</v>
      </c>
      <c r="C16" s="21">
        <f>SUM(C5:C14)</f>
        <v>395</v>
      </c>
      <c r="E16" s="22" t="s">
        <v>17</v>
      </c>
      <c r="F16" s="22" t="s">
        <v>18</v>
      </c>
      <c r="G16" s="22"/>
      <c r="H16" s="22"/>
    </row>
    <row r="17" spans="1:9" x14ac:dyDescent="0.25">
      <c r="B17" s="23"/>
      <c r="E17" s="24"/>
      <c r="F17" s="25"/>
      <c r="G17" s="25"/>
      <c r="H17" s="26"/>
    </row>
    <row r="19" spans="1:9" x14ac:dyDescent="0.25">
      <c r="B19" s="23"/>
      <c r="C19" s="33"/>
    </row>
    <row r="22" spans="1:9" ht="45" x14ac:dyDescent="0.25">
      <c r="A22" s="6" t="s">
        <v>9</v>
      </c>
      <c r="B22" s="34" t="s">
        <v>20</v>
      </c>
      <c r="C22" s="35" t="s">
        <v>11</v>
      </c>
      <c r="D22" s="9" t="s">
        <v>41</v>
      </c>
      <c r="E22" s="35" t="s">
        <v>12</v>
      </c>
      <c r="F22" s="35" t="s">
        <v>13</v>
      </c>
      <c r="G22" s="35" t="s">
        <v>42</v>
      </c>
      <c r="H22" s="35" t="s">
        <v>19</v>
      </c>
      <c r="I22" s="34" t="s">
        <v>20</v>
      </c>
    </row>
    <row r="23" spans="1:9" s="19" customFormat="1" ht="12.75" customHeight="1" x14ac:dyDescent="0.25">
      <c r="B23" s="75" t="s">
        <v>15</v>
      </c>
      <c r="H23" s="36"/>
      <c r="I23" s="18"/>
    </row>
    <row r="24" spans="1:9" x14ac:dyDescent="0.25">
      <c r="A24" s="27">
        <v>1</v>
      </c>
      <c r="B24" s="18">
        <v>1</v>
      </c>
      <c r="C24" s="12">
        <v>10</v>
      </c>
      <c r="D24" s="76">
        <v>13.75</v>
      </c>
      <c r="E24" s="14">
        <f>C24*D24</f>
        <v>137.5</v>
      </c>
      <c r="F24" s="37"/>
      <c r="G24" s="15"/>
      <c r="H24" s="16">
        <f>E24+F24+G24</f>
        <v>137.5</v>
      </c>
      <c r="I24" s="17"/>
    </row>
    <row r="25" spans="1:9" x14ac:dyDescent="0.25">
      <c r="A25" s="10">
        <v>2</v>
      </c>
      <c r="B25" s="11">
        <v>2</v>
      </c>
      <c r="C25" s="12">
        <v>25</v>
      </c>
      <c r="D25" s="76">
        <v>13.75</v>
      </c>
      <c r="E25" s="14">
        <f t="shared" ref="E25:E45" si="5">C25*D25</f>
        <v>343.75</v>
      </c>
      <c r="F25" s="15">
        <v>98.58</v>
      </c>
      <c r="G25" s="15"/>
      <c r="H25" s="16">
        <f t="shared" ref="H25:H45" si="6">E25+F25+G25</f>
        <v>442.33</v>
      </c>
      <c r="I25" s="17"/>
    </row>
    <row r="26" spans="1:9" x14ac:dyDescent="0.25">
      <c r="A26" s="27">
        <v>3</v>
      </c>
      <c r="B26" s="11">
        <v>3</v>
      </c>
      <c r="C26" s="12">
        <v>10</v>
      </c>
      <c r="D26" s="76">
        <v>13.75</v>
      </c>
      <c r="E26" s="14">
        <f t="shared" si="5"/>
        <v>137.5</v>
      </c>
      <c r="F26" s="15"/>
      <c r="G26" s="15"/>
      <c r="H26" s="16">
        <f t="shared" si="6"/>
        <v>137.5</v>
      </c>
      <c r="I26" s="17"/>
    </row>
    <row r="27" spans="1:9" x14ac:dyDescent="0.25">
      <c r="A27" s="27">
        <v>4</v>
      </c>
      <c r="B27" s="11">
        <v>4</v>
      </c>
      <c r="C27" s="12">
        <v>10</v>
      </c>
      <c r="D27" s="76">
        <v>13.75</v>
      </c>
      <c r="E27" s="14">
        <f t="shared" si="5"/>
        <v>137.5</v>
      </c>
      <c r="F27" s="15"/>
      <c r="G27" s="15"/>
      <c r="H27" s="16">
        <f t="shared" si="6"/>
        <v>137.5</v>
      </c>
      <c r="I27" s="17"/>
    </row>
    <row r="28" spans="1:9" x14ac:dyDescent="0.25">
      <c r="A28" s="10">
        <v>5</v>
      </c>
      <c r="B28" s="11">
        <v>5</v>
      </c>
      <c r="C28" s="12">
        <v>40</v>
      </c>
      <c r="D28" s="76">
        <v>13.75</v>
      </c>
      <c r="E28" s="14">
        <f t="shared" si="5"/>
        <v>550</v>
      </c>
      <c r="F28" s="15">
        <v>150</v>
      </c>
      <c r="G28" s="15">
        <v>130</v>
      </c>
      <c r="H28" s="16">
        <f t="shared" si="6"/>
        <v>830</v>
      </c>
      <c r="I28" s="17"/>
    </row>
    <row r="29" spans="1:9" x14ac:dyDescent="0.25">
      <c r="A29" s="27">
        <v>6</v>
      </c>
      <c r="B29" s="11">
        <v>6</v>
      </c>
      <c r="C29" s="12">
        <v>30</v>
      </c>
      <c r="D29" s="76">
        <v>13.75</v>
      </c>
      <c r="E29" s="14">
        <f t="shared" si="5"/>
        <v>412.5</v>
      </c>
      <c r="F29" s="15">
        <v>150</v>
      </c>
      <c r="G29" s="15">
        <v>100</v>
      </c>
      <c r="H29" s="16">
        <f t="shared" si="6"/>
        <v>662.5</v>
      </c>
      <c r="I29" s="17"/>
    </row>
    <row r="30" spans="1:9" x14ac:dyDescent="0.25">
      <c r="A30" s="10">
        <v>7</v>
      </c>
      <c r="B30" s="11">
        <v>7</v>
      </c>
      <c r="C30" s="12">
        <v>40</v>
      </c>
      <c r="D30" s="76">
        <v>13.75</v>
      </c>
      <c r="E30" s="14">
        <f t="shared" si="5"/>
        <v>550</v>
      </c>
      <c r="F30" s="15">
        <v>200</v>
      </c>
      <c r="G30" s="15">
        <v>250</v>
      </c>
      <c r="H30" s="16">
        <f t="shared" si="6"/>
        <v>1000</v>
      </c>
      <c r="I30" s="17"/>
    </row>
    <row r="31" spans="1:9" x14ac:dyDescent="0.25">
      <c r="A31" s="27">
        <v>8</v>
      </c>
      <c r="B31" s="77">
        <v>8</v>
      </c>
      <c r="C31" s="12">
        <v>10</v>
      </c>
      <c r="D31" s="76">
        <v>13.75</v>
      </c>
      <c r="E31" s="14">
        <f t="shared" si="5"/>
        <v>137.5</v>
      </c>
      <c r="F31" s="15"/>
      <c r="G31" s="15"/>
      <c r="H31" s="16">
        <f t="shared" si="6"/>
        <v>137.5</v>
      </c>
      <c r="I31" s="17"/>
    </row>
    <row r="32" spans="1:9" x14ac:dyDescent="0.25">
      <c r="A32" s="27">
        <v>9</v>
      </c>
      <c r="B32" s="38">
        <v>9</v>
      </c>
      <c r="C32" s="12">
        <v>40</v>
      </c>
      <c r="D32" s="76">
        <v>13.75</v>
      </c>
      <c r="E32" s="14">
        <f t="shared" si="5"/>
        <v>550</v>
      </c>
      <c r="F32" s="15">
        <v>200</v>
      </c>
      <c r="G32" s="15">
        <v>200</v>
      </c>
      <c r="H32" s="16">
        <f t="shared" si="6"/>
        <v>950</v>
      </c>
      <c r="I32" s="17"/>
    </row>
    <row r="33" spans="1:9" x14ac:dyDescent="0.25">
      <c r="A33" s="27">
        <v>10</v>
      </c>
      <c r="B33" s="38">
        <v>10</v>
      </c>
      <c r="C33" s="12">
        <v>25</v>
      </c>
      <c r="D33" s="76">
        <v>13.75</v>
      </c>
      <c r="E33" s="14">
        <f t="shared" si="5"/>
        <v>343.75</v>
      </c>
      <c r="F33" s="15"/>
      <c r="G33" s="15"/>
      <c r="H33" s="16">
        <f t="shared" si="6"/>
        <v>343.75</v>
      </c>
      <c r="I33" s="17"/>
    </row>
    <row r="34" spans="1:9" x14ac:dyDescent="0.25">
      <c r="A34" s="27">
        <v>11</v>
      </c>
      <c r="B34" s="38">
        <v>11</v>
      </c>
      <c r="C34" s="12">
        <v>45</v>
      </c>
      <c r="D34" s="76">
        <v>13.75</v>
      </c>
      <c r="E34" s="14">
        <f t="shared" si="5"/>
        <v>618.75</v>
      </c>
      <c r="F34" s="15">
        <v>200</v>
      </c>
      <c r="G34" s="15">
        <v>150</v>
      </c>
      <c r="H34" s="16">
        <f t="shared" si="6"/>
        <v>968.75</v>
      </c>
      <c r="I34" s="17"/>
    </row>
    <row r="35" spans="1:9" x14ac:dyDescent="0.25">
      <c r="A35" s="10">
        <v>12</v>
      </c>
      <c r="B35" s="11">
        <v>12</v>
      </c>
      <c r="C35" s="12">
        <v>40</v>
      </c>
      <c r="D35" s="76">
        <v>13.75</v>
      </c>
      <c r="E35" s="14">
        <f t="shared" si="5"/>
        <v>550</v>
      </c>
      <c r="F35" s="15">
        <v>150</v>
      </c>
      <c r="G35" s="15">
        <v>100</v>
      </c>
      <c r="H35" s="16">
        <f t="shared" si="6"/>
        <v>800</v>
      </c>
      <c r="I35" s="17"/>
    </row>
    <row r="36" spans="1:9" x14ac:dyDescent="0.25">
      <c r="A36" s="27">
        <v>13</v>
      </c>
      <c r="B36" s="11">
        <v>13</v>
      </c>
      <c r="C36" s="12">
        <v>42</v>
      </c>
      <c r="D36" s="76">
        <v>13.75</v>
      </c>
      <c r="E36" s="14">
        <f t="shared" si="5"/>
        <v>577.5</v>
      </c>
      <c r="F36" s="15">
        <v>200</v>
      </c>
      <c r="G36" s="15">
        <v>250</v>
      </c>
      <c r="H36" s="16">
        <f t="shared" si="6"/>
        <v>1027.5</v>
      </c>
      <c r="I36" s="17"/>
    </row>
    <row r="37" spans="1:9" x14ac:dyDescent="0.25">
      <c r="A37" s="27">
        <v>14</v>
      </c>
      <c r="B37" s="11">
        <v>14</v>
      </c>
      <c r="C37" s="12">
        <v>10</v>
      </c>
      <c r="D37" s="76">
        <v>13.75</v>
      </c>
      <c r="E37" s="14">
        <f t="shared" si="5"/>
        <v>137.5</v>
      </c>
      <c r="F37" s="15"/>
      <c r="G37" s="15"/>
      <c r="H37" s="16">
        <f t="shared" si="6"/>
        <v>137.5</v>
      </c>
      <c r="I37" s="17"/>
    </row>
    <row r="38" spans="1:9" x14ac:dyDescent="0.25">
      <c r="A38" s="10">
        <v>15</v>
      </c>
      <c r="B38" s="18">
        <v>15</v>
      </c>
      <c r="C38" s="12">
        <v>45</v>
      </c>
      <c r="D38" s="76">
        <v>13.75</v>
      </c>
      <c r="E38" s="14">
        <f t="shared" si="5"/>
        <v>618.75</v>
      </c>
      <c r="F38" s="15"/>
      <c r="G38" s="15">
        <v>200</v>
      </c>
      <c r="H38" s="16">
        <f t="shared" si="6"/>
        <v>818.75</v>
      </c>
      <c r="I38" s="17"/>
    </row>
    <row r="39" spans="1:9" x14ac:dyDescent="0.25">
      <c r="A39" s="27">
        <v>16</v>
      </c>
      <c r="B39" s="11">
        <v>16</v>
      </c>
      <c r="C39" s="12">
        <v>20</v>
      </c>
      <c r="D39" s="76">
        <v>13.75</v>
      </c>
      <c r="E39" s="14">
        <f t="shared" si="5"/>
        <v>275</v>
      </c>
      <c r="F39" s="15"/>
      <c r="G39" s="15"/>
      <c r="H39" s="16">
        <f t="shared" si="6"/>
        <v>275</v>
      </c>
      <c r="I39" s="17"/>
    </row>
    <row r="40" spans="1:9" x14ac:dyDescent="0.25">
      <c r="A40" s="10">
        <v>17</v>
      </c>
      <c r="B40" s="11">
        <v>17</v>
      </c>
      <c r="C40" s="12">
        <v>40</v>
      </c>
      <c r="D40" s="76">
        <v>13.75</v>
      </c>
      <c r="E40" s="14">
        <f t="shared" si="5"/>
        <v>550</v>
      </c>
      <c r="F40" s="15">
        <v>200</v>
      </c>
      <c r="G40" s="15">
        <v>200</v>
      </c>
      <c r="H40" s="16">
        <f t="shared" si="6"/>
        <v>950</v>
      </c>
      <c r="I40" s="17"/>
    </row>
    <row r="41" spans="1:9" x14ac:dyDescent="0.25">
      <c r="A41" s="27">
        <v>18</v>
      </c>
      <c r="B41" s="11">
        <v>18</v>
      </c>
      <c r="C41" s="12">
        <v>40</v>
      </c>
      <c r="D41" s="76">
        <v>13.75</v>
      </c>
      <c r="E41" s="14">
        <f t="shared" si="5"/>
        <v>550</v>
      </c>
      <c r="F41" s="15">
        <v>200</v>
      </c>
      <c r="G41" s="15">
        <v>200</v>
      </c>
      <c r="H41" s="16">
        <f t="shared" si="6"/>
        <v>950</v>
      </c>
      <c r="I41" s="17"/>
    </row>
    <row r="42" spans="1:9" x14ac:dyDescent="0.25">
      <c r="A42" s="27">
        <v>19</v>
      </c>
      <c r="B42" s="11">
        <v>19</v>
      </c>
      <c r="C42" s="12">
        <v>40</v>
      </c>
      <c r="D42" s="76">
        <v>13.75</v>
      </c>
      <c r="E42" s="14">
        <f t="shared" si="5"/>
        <v>550</v>
      </c>
      <c r="F42" s="15">
        <v>200</v>
      </c>
      <c r="G42" s="15">
        <v>200</v>
      </c>
      <c r="H42" s="16">
        <f t="shared" si="6"/>
        <v>950</v>
      </c>
      <c r="I42" s="17"/>
    </row>
    <row r="43" spans="1:9" x14ac:dyDescent="0.25">
      <c r="A43" s="10">
        <v>20</v>
      </c>
      <c r="B43" s="28">
        <v>20</v>
      </c>
      <c r="C43" s="29">
        <v>40</v>
      </c>
      <c r="D43" s="76">
        <v>13.75</v>
      </c>
      <c r="E43" s="14">
        <f t="shared" si="5"/>
        <v>550</v>
      </c>
      <c r="F43" s="15">
        <v>200</v>
      </c>
      <c r="G43" s="15">
        <v>150</v>
      </c>
      <c r="H43" s="16">
        <f t="shared" si="6"/>
        <v>900</v>
      </c>
      <c r="I43" s="30"/>
    </row>
    <row r="44" spans="1:9" x14ac:dyDescent="0.25">
      <c r="A44" s="27">
        <v>21</v>
      </c>
      <c r="B44" s="28"/>
      <c r="C44" s="12"/>
      <c r="D44" s="60">
        <f t="shared" ref="D44:D45" si="7">C44/3</f>
        <v>0</v>
      </c>
      <c r="E44" s="14">
        <f t="shared" si="5"/>
        <v>0</v>
      </c>
      <c r="F44" s="82">
        <f>SUM(F25:F43)</f>
        <v>2148.58</v>
      </c>
      <c r="G44" s="37"/>
      <c r="H44" s="16"/>
      <c r="I44" s="17">
        <f t="shared" ref="I44:I45" si="8">B44</f>
        <v>0</v>
      </c>
    </row>
    <row r="45" spans="1:9" x14ac:dyDescent="0.25">
      <c r="A45" s="27">
        <v>22</v>
      </c>
      <c r="B45" s="11"/>
      <c r="C45" s="12"/>
      <c r="D45" s="60">
        <f t="shared" si="7"/>
        <v>0</v>
      </c>
      <c r="E45" s="14">
        <f t="shared" si="5"/>
        <v>0</v>
      </c>
      <c r="F45" s="37">
        <v>1414.43</v>
      </c>
      <c r="G45" s="37"/>
      <c r="H45" s="16">
        <f t="shared" si="6"/>
        <v>1414.43</v>
      </c>
      <c r="I45" s="17">
        <f t="shared" si="8"/>
        <v>0</v>
      </c>
    </row>
    <row r="46" spans="1:9" s="19" customFormat="1" ht="6.75" customHeight="1" x14ac:dyDescent="0.25">
      <c r="A46" s="32"/>
      <c r="B46" s="31"/>
      <c r="C46" s="37"/>
      <c r="D46" s="39"/>
      <c r="E46" s="15"/>
      <c r="F46" s="37"/>
      <c r="G46" s="37"/>
      <c r="H46" s="36"/>
      <c r="I46" s="18"/>
    </row>
    <row r="47" spans="1:9" x14ac:dyDescent="0.25">
      <c r="A47" s="10"/>
      <c r="B47" s="20" t="s">
        <v>21</v>
      </c>
      <c r="C47" s="21">
        <f>SUM(C22:C46)</f>
        <v>602</v>
      </c>
      <c r="D47" s="13" t="s">
        <v>22</v>
      </c>
      <c r="E47" s="79">
        <f>SUM(E24:E46)</f>
        <v>8277.5</v>
      </c>
      <c r="F47" s="82">
        <f>SUM(F44:F46)</f>
        <v>3563.01</v>
      </c>
      <c r="G47" s="81">
        <f>SUM(G24:G46)</f>
        <v>2130</v>
      </c>
    </row>
    <row r="48" spans="1:9" x14ac:dyDescent="0.25">
      <c r="E48" s="41">
        <v>6300.25</v>
      </c>
      <c r="H48" s="41"/>
      <c r="I48" s="43"/>
    </row>
    <row r="49" spans="5:9" x14ac:dyDescent="0.25">
      <c r="E49" s="41">
        <f>SUM(E47:E48)</f>
        <v>14577.75</v>
      </c>
      <c r="H49" s="41"/>
      <c r="I49" s="43"/>
    </row>
    <row r="76" spans="2:2" x14ac:dyDescent="0.25">
      <c r="B76" t="s">
        <v>23</v>
      </c>
    </row>
  </sheetData>
  <sortState ref="B24:B43">
    <sortCondition ref="B23:B43"/>
  </sortState>
  <pageMargins left="0.7" right="0.7" top="0.75" bottom="0.75" header="0.511811023622047" footer="0.511811023622047"/>
  <pageSetup paperSize="8" fitToWidth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8"/>
  <sheetViews>
    <sheetView topLeftCell="A85" zoomScaleNormal="100" workbookViewId="0">
      <selection activeCell="A112" sqref="A112"/>
    </sheetView>
  </sheetViews>
  <sheetFormatPr defaultColWidth="8.7109375" defaultRowHeight="15" x14ac:dyDescent="0.25"/>
  <cols>
    <col min="1" max="1" width="45.28515625" customWidth="1"/>
    <col min="2" max="2" width="11.5703125" customWidth="1"/>
    <col min="3" max="3" width="14.85546875" customWidth="1"/>
    <col min="4" max="4" width="19.28515625" customWidth="1"/>
    <col min="6" max="10" width="10.28515625" bestFit="1" customWidth="1"/>
    <col min="11" max="12" width="9.28515625" bestFit="1" customWidth="1"/>
  </cols>
  <sheetData>
    <row r="1" spans="1:4" ht="15.75" thickBot="1" x14ac:dyDescent="0.3">
      <c r="A1" s="44" t="s">
        <v>24</v>
      </c>
      <c r="C1" s="45">
        <v>2024</v>
      </c>
      <c r="D1" s="46"/>
    </row>
    <row r="2" spans="1:4" x14ac:dyDescent="0.25">
      <c r="C2" s="45">
        <v>2023</v>
      </c>
    </row>
    <row r="3" spans="1:4" x14ac:dyDescent="0.25">
      <c r="A3" s="7" t="s">
        <v>27</v>
      </c>
      <c r="B3" s="8" t="s">
        <v>11</v>
      </c>
      <c r="C3" s="9" t="s">
        <v>41</v>
      </c>
      <c r="D3" s="8" t="s">
        <v>12</v>
      </c>
    </row>
    <row r="4" spans="1:4" x14ac:dyDescent="0.25">
      <c r="A4" s="70" t="s">
        <v>15</v>
      </c>
      <c r="B4" s="47"/>
      <c r="C4" s="48" t="s">
        <v>25</v>
      </c>
      <c r="D4" s="47"/>
    </row>
    <row r="5" spans="1:4" ht="15.75" thickBot="1" x14ac:dyDescent="0.3">
      <c r="A5" s="62" t="s">
        <v>29</v>
      </c>
      <c r="C5" s="61"/>
    </row>
    <row r="6" spans="1:4" ht="15.75" thickBot="1" x14ac:dyDescent="0.3">
      <c r="A6" s="49" t="s">
        <v>46</v>
      </c>
      <c r="B6" s="42">
        <v>200</v>
      </c>
      <c r="C6" s="50">
        <v>19.25</v>
      </c>
      <c r="D6" s="51">
        <f t="shared" ref="D6:D39" si="0">B6*C6</f>
        <v>3850</v>
      </c>
    </row>
    <row r="7" spans="1:4" ht="15.75" thickBot="1" x14ac:dyDescent="0.3">
      <c r="A7" s="52" t="s">
        <v>47</v>
      </c>
      <c r="B7" s="12">
        <v>150</v>
      </c>
      <c r="C7" s="50">
        <v>19.25</v>
      </c>
      <c r="D7" s="51">
        <f t="shared" si="0"/>
        <v>2887.5</v>
      </c>
    </row>
    <row r="8" spans="1:4" ht="15.75" thickBot="1" x14ac:dyDescent="0.3">
      <c r="A8" s="63" t="s">
        <v>30</v>
      </c>
      <c r="B8" s="68"/>
      <c r="C8" s="50"/>
      <c r="D8" s="51"/>
    </row>
    <row r="9" spans="1:4" ht="15.75" thickBot="1" x14ac:dyDescent="0.3">
      <c r="A9" s="52">
        <v>1</v>
      </c>
      <c r="B9" s="12">
        <v>20</v>
      </c>
      <c r="C9" s="50">
        <v>19.25</v>
      </c>
      <c r="D9" s="51">
        <f t="shared" si="0"/>
        <v>385</v>
      </c>
    </row>
    <row r="10" spans="1:4" ht="15.75" thickBot="1" x14ac:dyDescent="0.3">
      <c r="A10" s="52">
        <v>2</v>
      </c>
      <c r="B10" s="12">
        <v>20</v>
      </c>
      <c r="C10" s="50">
        <v>19.25</v>
      </c>
      <c r="D10" s="51">
        <f t="shared" si="0"/>
        <v>385</v>
      </c>
    </row>
    <row r="11" spans="1:4" ht="15.75" thickBot="1" x14ac:dyDescent="0.3">
      <c r="A11" s="52">
        <v>2</v>
      </c>
      <c r="B11" s="12">
        <v>20</v>
      </c>
      <c r="C11" s="50">
        <v>19.25</v>
      </c>
      <c r="D11" s="51">
        <f t="shared" si="0"/>
        <v>385</v>
      </c>
    </row>
    <row r="12" spans="1:4" ht="15.75" thickBot="1" x14ac:dyDescent="0.3">
      <c r="A12" s="52">
        <v>2</v>
      </c>
      <c r="B12" s="12">
        <v>20</v>
      </c>
      <c r="C12" s="50">
        <v>19.25</v>
      </c>
      <c r="D12" s="51">
        <f t="shared" si="0"/>
        <v>385</v>
      </c>
    </row>
    <row r="13" spans="1:4" ht="15.75" thickBot="1" x14ac:dyDescent="0.3">
      <c r="A13" s="63" t="s">
        <v>31</v>
      </c>
      <c r="B13" s="68"/>
      <c r="C13" s="50"/>
      <c r="D13" s="51"/>
    </row>
    <row r="14" spans="1:4" ht="15.75" thickBot="1" x14ac:dyDescent="0.3">
      <c r="A14" s="52">
        <v>1</v>
      </c>
      <c r="B14" s="12">
        <v>10</v>
      </c>
      <c r="C14" s="50">
        <v>19.25</v>
      </c>
      <c r="D14" s="51">
        <f t="shared" si="0"/>
        <v>192.5</v>
      </c>
    </row>
    <row r="15" spans="1:4" ht="15.75" thickBot="1" x14ac:dyDescent="0.3">
      <c r="A15" s="54">
        <v>2</v>
      </c>
      <c r="B15" s="12">
        <v>10</v>
      </c>
      <c r="C15" s="50">
        <v>19.25</v>
      </c>
      <c r="D15" s="51">
        <f t="shared" si="0"/>
        <v>192.5</v>
      </c>
    </row>
    <row r="16" spans="1:4" ht="15.75" thickBot="1" x14ac:dyDescent="0.3">
      <c r="A16" s="52">
        <v>3</v>
      </c>
      <c r="B16" s="12">
        <v>10</v>
      </c>
      <c r="C16" s="50">
        <v>19.25</v>
      </c>
      <c r="D16" s="51">
        <f t="shared" si="0"/>
        <v>192.5</v>
      </c>
    </row>
    <row r="17" spans="1:4" ht="15.75" thickBot="1" x14ac:dyDescent="0.3">
      <c r="A17" s="55">
        <v>4</v>
      </c>
      <c r="B17" s="12">
        <v>10</v>
      </c>
      <c r="C17" s="50">
        <v>19.25</v>
      </c>
      <c r="D17" s="51">
        <f t="shared" si="0"/>
        <v>192.5</v>
      </c>
    </row>
    <row r="18" spans="1:4" ht="15.75" thickBot="1" x14ac:dyDescent="0.3">
      <c r="A18" s="40">
        <v>5</v>
      </c>
      <c r="B18" s="12">
        <v>10</v>
      </c>
      <c r="C18" s="50">
        <v>19.25</v>
      </c>
      <c r="D18" s="51">
        <f t="shared" si="0"/>
        <v>192.5</v>
      </c>
    </row>
    <row r="19" spans="1:4" ht="15.75" thickBot="1" x14ac:dyDescent="0.3">
      <c r="A19" s="40">
        <v>6</v>
      </c>
      <c r="B19" s="12">
        <v>10</v>
      </c>
      <c r="C19" s="50">
        <v>19.25</v>
      </c>
      <c r="D19" s="51">
        <f t="shared" si="0"/>
        <v>192.5</v>
      </c>
    </row>
    <row r="20" spans="1:4" ht="15.75" thickBot="1" x14ac:dyDescent="0.3">
      <c r="A20" s="40">
        <v>7</v>
      </c>
      <c r="B20" s="12">
        <v>10</v>
      </c>
      <c r="C20" s="50">
        <v>19.25</v>
      </c>
      <c r="D20" s="51">
        <f t="shared" si="0"/>
        <v>192.5</v>
      </c>
    </row>
    <row r="21" spans="1:4" ht="15.75" thickBot="1" x14ac:dyDescent="0.3">
      <c r="A21" s="40">
        <v>8</v>
      </c>
      <c r="B21" s="12">
        <v>10</v>
      </c>
      <c r="C21" s="50">
        <v>19.25</v>
      </c>
      <c r="D21" s="51">
        <f t="shared" si="0"/>
        <v>192.5</v>
      </c>
    </row>
    <row r="22" spans="1:4" ht="15.75" thickBot="1" x14ac:dyDescent="0.3">
      <c r="A22" s="40">
        <v>9</v>
      </c>
      <c r="B22" s="12">
        <v>10</v>
      </c>
      <c r="C22" s="50">
        <v>19.25</v>
      </c>
      <c r="D22" s="51">
        <f t="shared" si="0"/>
        <v>192.5</v>
      </c>
    </row>
    <row r="23" spans="1:4" ht="15.75" thickBot="1" x14ac:dyDescent="0.3">
      <c r="A23" s="40">
        <v>10</v>
      </c>
      <c r="B23" s="12">
        <v>10</v>
      </c>
      <c r="C23" s="50">
        <v>19.25</v>
      </c>
      <c r="D23" s="51">
        <f t="shared" si="0"/>
        <v>192.5</v>
      </c>
    </row>
    <row r="24" spans="1:4" ht="15.75" thickBot="1" x14ac:dyDescent="0.3">
      <c r="A24" s="40">
        <v>11</v>
      </c>
      <c r="B24" s="12">
        <v>10</v>
      </c>
      <c r="C24" s="50">
        <v>19.25</v>
      </c>
      <c r="D24" s="51">
        <f t="shared" si="0"/>
        <v>192.5</v>
      </c>
    </row>
    <row r="25" spans="1:4" ht="15.75" thickBot="1" x14ac:dyDescent="0.3">
      <c r="A25" s="40">
        <v>12</v>
      </c>
      <c r="B25" s="12">
        <v>10</v>
      </c>
      <c r="C25" s="50">
        <v>19.25</v>
      </c>
      <c r="D25" s="51">
        <f t="shared" si="0"/>
        <v>192.5</v>
      </c>
    </row>
    <row r="26" spans="1:4" ht="15.75" thickBot="1" x14ac:dyDescent="0.3">
      <c r="A26" s="40">
        <v>13</v>
      </c>
      <c r="B26" s="12">
        <v>10</v>
      </c>
      <c r="C26" s="50">
        <v>19.25</v>
      </c>
      <c r="D26" s="51">
        <f t="shared" si="0"/>
        <v>192.5</v>
      </c>
    </row>
    <row r="27" spans="1:4" ht="15.75" thickBot="1" x14ac:dyDescent="0.3">
      <c r="A27" s="40">
        <v>14</v>
      </c>
      <c r="B27" s="12">
        <v>10</v>
      </c>
      <c r="C27" s="50">
        <v>19.25</v>
      </c>
      <c r="D27" s="51">
        <f t="shared" si="0"/>
        <v>192.5</v>
      </c>
    </row>
    <row r="28" spans="1:4" ht="15.75" thickBot="1" x14ac:dyDescent="0.3">
      <c r="A28" s="65" t="s">
        <v>32</v>
      </c>
      <c r="B28" s="66"/>
      <c r="C28" s="50"/>
      <c r="D28" s="51"/>
    </row>
    <row r="29" spans="1:4" ht="15.75" thickBot="1" x14ac:dyDescent="0.3">
      <c r="A29" s="40">
        <v>1</v>
      </c>
      <c r="B29" s="12">
        <v>10</v>
      </c>
      <c r="C29" s="50">
        <v>19.25</v>
      </c>
      <c r="D29" s="51">
        <f t="shared" si="0"/>
        <v>192.5</v>
      </c>
    </row>
    <row r="30" spans="1:4" ht="15.75" thickBot="1" x14ac:dyDescent="0.3">
      <c r="A30" s="40">
        <v>2</v>
      </c>
      <c r="B30" s="12">
        <v>10</v>
      </c>
      <c r="C30" s="50">
        <v>19.25</v>
      </c>
      <c r="D30" s="51">
        <f t="shared" si="0"/>
        <v>192.5</v>
      </c>
    </row>
    <row r="31" spans="1:4" ht="15.75" thickBot="1" x14ac:dyDescent="0.3">
      <c r="A31" s="40">
        <v>3</v>
      </c>
      <c r="B31" s="12">
        <v>10</v>
      </c>
      <c r="C31" s="50">
        <v>19.25</v>
      </c>
      <c r="D31" s="51">
        <f t="shared" si="0"/>
        <v>192.5</v>
      </c>
    </row>
    <row r="32" spans="1:4" ht="15.75" thickBot="1" x14ac:dyDescent="0.3">
      <c r="A32" s="40">
        <v>4</v>
      </c>
      <c r="B32" s="12">
        <v>10</v>
      </c>
      <c r="C32" s="50">
        <v>19.25</v>
      </c>
      <c r="D32" s="51">
        <f t="shared" si="0"/>
        <v>192.5</v>
      </c>
    </row>
    <row r="33" spans="1:4" ht="15.75" thickBot="1" x14ac:dyDescent="0.3">
      <c r="A33" s="40">
        <v>5</v>
      </c>
      <c r="B33" s="12">
        <v>10</v>
      </c>
      <c r="C33" s="50">
        <v>19.25</v>
      </c>
      <c r="D33" s="51">
        <f t="shared" si="0"/>
        <v>192.5</v>
      </c>
    </row>
    <row r="34" spans="1:4" ht="15.75" thickBot="1" x14ac:dyDescent="0.3">
      <c r="A34" s="40">
        <v>6</v>
      </c>
      <c r="B34" s="12">
        <v>10</v>
      </c>
      <c r="C34" s="50">
        <v>19.25</v>
      </c>
      <c r="D34" s="51">
        <f t="shared" si="0"/>
        <v>192.5</v>
      </c>
    </row>
    <row r="35" spans="1:4" ht="15.75" thickBot="1" x14ac:dyDescent="0.3">
      <c r="A35" s="40">
        <v>7</v>
      </c>
      <c r="B35" s="12">
        <v>10</v>
      </c>
      <c r="C35" s="50">
        <v>19.25</v>
      </c>
      <c r="D35" s="51">
        <f t="shared" si="0"/>
        <v>192.5</v>
      </c>
    </row>
    <row r="36" spans="1:4" ht="15.75" thickBot="1" x14ac:dyDescent="0.3">
      <c r="A36" s="40">
        <v>8</v>
      </c>
      <c r="B36" s="12">
        <v>10</v>
      </c>
      <c r="C36" s="50">
        <v>19.25</v>
      </c>
      <c r="D36" s="51">
        <f t="shared" si="0"/>
        <v>192.5</v>
      </c>
    </row>
    <row r="37" spans="1:4" ht="15.75" thickBot="1" x14ac:dyDescent="0.3">
      <c r="A37" s="40">
        <v>9</v>
      </c>
      <c r="B37" s="12">
        <v>10</v>
      </c>
      <c r="C37" s="50">
        <v>19.25</v>
      </c>
      <c r="D37" s="51">
        <f t="shared" si="0"/>
        <v>192.5</v>
      </c>
    </row>
    <row r="38" spans="1:4" ht="15.75" thickBot="1" x14ac:dyDescent="0.3">
      <c r="A38" s="40">
        <v>10</v>
      </c>
      <c r="B38" s="12">
        <v>10</v>
      </c>
      <c r="C38" s="50">
        <v>19.25</v>
      </c>
      <c r="D38" s="51">
        <f t="shared" si="0"/>
        <v>192.5</v>
      </c>
    </row>
    <row r="39" spans="1:4" ht="15.75" thickBot="1" x14ac:dyDescent="0.3">
      <c r="A39" s="40">
        <v>11</v>
      </c>
      <c r="B39" s="12">
        <v>10</v>
      </c>
      <c r="C39" s="50">
        <v>19.25</v>
      </c>
      <c r="D39" s="51">
        <f t="shared" si="0"/>
        <v>192.5</v>
      </c>
    </row>
    <row r="40" spans="1:4" ht="15.75" thickBot="1" x14ac:dyDescent="0.3">
      <c r="A40" s="40">
        <v>12</v>
      </c>
      <c r="B40" s="12">
        <v>10</v>
      </c>
      <c r="C40" s="50">
        <v>19.25</v>
      </c>
      <c r="D40" s="51">
        <f t="shared" ref="D40:D73" si="1">B40*C40</f>
        <v>192.5</v>
      </c>
    </row>
    <row r="41" spans="1:4" ht="15.75" thickBot="1" x14ac:dyDescent="0.3">
      <c r="A41" s="40">
        <v>13</v>
      </c>
      <c r="B41" s="12">
        <v>10</v>
      </c>
      <c r="C41" s="50">
        <v>19.25</v>
      </c>
      <c r="D41" s="51">
        <f t="shared" si="1"/>
        <v>192.5</v>
      </c>
    </row>
    <row r="42" spans="1:4" ht="15.75" thickBot="1" x14ac:dyDescent="0.3">
      <c r="A42" s="40">
        <v>14</v>
      </c>
      <c r="B42" s="12">
        <v>10</v>
      </c>
      <c r="C42" s="50">
        <v>19.25</v>
      </c>
      <c r="D42" s="51">
        <f t="shared" si="1"/>
        <v>192.5</v>
      </c>
    </row>
    <row r="43" spans="1:4" ht="15.75" thickBot="1" x14ac:dyDescent="0.3">
      <c r="A43" s="40">
        <v>15</v>
      </c>
      <c r="B43" s="12">
        <v>10</v>
      </c>
      <c r="C43" s="50">
        <v>19.25</v>
      </c>
      <c r="D43" s="51">
        <f t="shared" si="1"/>
        <v>192.5</v>
      </c>
    </row>
    <row r="44" spans="1:4" ht="15.75" thickBot="1" x14ac:dyDescent="0.3">
      <c r="A44" s="65" t="s">
        <v>33</v>
      </c>
      <c r="B44" s="66"/>
      <c r="C44" s="50"/>
      <c r="D44" s="51"/>
    </row>
    <row r="45" spans="1:4" ht="15.75" thickBot="1" x14ac:dyDescent="0.3">
      <c r="A45" s="40">
        <v>1</v>
      </c>
      <c r="B45" s="12">
        <v>15</v>
      </c>
      <c r="C45" s="50">
        <v>19.25</v>
      </c>
      <c r="D45" s="51">
        <f t="shared" si="1"/>
        <v>288.75</v>
      </c>
    </row>
    <row r="46" spans="1:4" ht="15.75" thickBot="1" x14ac:dyDescent="0.3">
      <c r="A46" s="40">
        <v>2</v>
      </c>
      <c r="B46" s="12">
        <v>15</v>
      </c>
      <c r="C46" s="50">
        <v>19.25</v>
      </c>
      <c r="D46" s="51">
        <f t="shared" si="1"/>
        <v>288.75</v>
      </c>
    </row>
    <row r="47" spans="1:4" ht="15.75" thickBot="1" x14ac:dyDescent="0.3">
      <c r="A47" s="40">
        <v>3</v>
      </c>
      <c r="B47" s="12">
        <v>15</v>
      </c>
      <c r="C47" s="50">
        <v>19.25</v>
      </c>
      <c r="D47" s="51">
        <f t="shared" si="1"/>
        <v>288.75</v>
      </c>
    </row>
    <row r="48" spans="1:4" ht="15.75" thickBot="1" x14ac:dyDescent="0.3">
      <c r="A48" s="40">
        <v>4</v>
      </c>
      <c r="B48" s="12">
        <v>15</v>
      </c>
      <c r="C48" s="50">
        <v>19.25</v>
      </c>
      <c r="D48" s="51">
        <f t="shared" si="1"/>
        <v>288.75</v>
      </c>
    </row>
    <row r="49" spans="1:7" ht="15.75" thickBot="1" x14ac:dyDescent="0.3">
      <c r="A49" s="40">
        <v>5</v>
      </c>
      <c r="B49" s="12">
        <v>15</v>
      </c>
      <c r="C49" s="50">
        <v>19.25</v>
      </c>
      <c r="D49" s="51">
        <f t="shared" si="1"/>
        <v>288.75</v>
      </c>
    </row>
    <row r="50" spans="1:7" ht="15.75" thickBot="1" x14ac:dyDescent="0.3">
      <c r="A50" s="40">
        <v>6</v>
      </c>
      <c r="B50" s="12">
        <v>15</v>
      </c>
      <c r="C50" s="50">
        <v>19.25</v>
      </c>
      <c r="D50" s="51">
        <f t="shared" si="1"/>
        <v>288.75</v>
      </c>
      <c r="G50" s="84"/>
    </row>
    <row r="51" spans="1:7" ht="15.75" thickBot="1" x14ac:dyDescent="0.3">
      <c r="A51" s="40">
        <v>7</v>
      </c>
      <c r="B51" s="12">
        <v>15</v>
      </c>
      <c r="C51" s="50">
        <v>19.25</v>
      </c>
      <c r="D51" s="51">
        <f t="shared" si="1"/>
        <v>288.75</v>
      </c>
      <c r="G51" s="85"/>
    </row>
    <row r="52" spans="1:7" ht="15.75" thickBot="1" x14ac:dyDescent="0.3">
      <c r="A52" s="40">
        <v>8</v>
      </c>
      <c r="B52" s="12">
        <v>15</v>
      </c>
      <c r="C52" s="50">
        <v>19.25</v>
      </c>
      <c r="D52" s="51">
        <f t="shared" si="1"/>
        <v>288.75</v>
      </c>
      <c r="G52" s="86"/>
    </row>
    <row r="53" spans="1:7" ht="15.75" thickBot="1" x14ac:dyDescent="0.3">
      <c r="A53" s="40">
        <v>9</v>
      </c>
      <c r="B53" s="12">
        <v>15</v>
      </c>
      <c r="C53" s="50">
        <v>19.25</v>
      </c>
      <c r="D53" s="51">
        <f t="shared" si="1"/>
        <v>288.75</v>
      </c>
      <c r="G53" s="86"/>
    </row>
    <row r="54" spans="1:7" ht="15.75" thickBot="1" x14ac:dyDescent="0.3">
      <c r="A54" s="40">
        <v>10</v>
      </c>
      <c r="B54" s="12">
        <v>15</v>
      </c>
      <c r="C54" s="50">
        <v>19.25</v>
      </c>
      <c r="D54" s="51">
        <f t="shared" si="1"/>
        <v>288.75</v>
      </c>
      <c r="G54" s="86"/>
    </row>
    <row r="55" spans="1:7" ht="15.75" thickBot="1" x14ac:dyDescent="0.3">
      <c r="A55" s="40">
        <v>11</v>
      </c>
      <c r="B55" s="12">
        <v>15</v>
      </c>
      <c r="C55" s="50">
        <v>19.25</v>
      </c>
      <c r="D55" s="51">
        <f t="shared" si="1"/>
        <v>288.75</v>
      </c>
      <c r="G55" s="86"/>
    </row>
    <row r="56" spans="1:7" ht="15.75" thickBot="1" x14ac:dyDescent="0.3">
      <c r="A56" s="40">
        <v>12</v>
      </c>
      <c r="B56" s="12">
        <v>15</v>
      </c>
      <c r="C56" s="50">
        <v>19.25</v>
      </c>
      <c r="D56" s="51">
        <f t="shared" si="1"/>
        <v>288.75</v>
      </c>
      <c r="G56" s="86"/>
    </row>
    <row r="57" spans="1:7" ht="15.75" thickBot="1" x14ac:dyDescent="0.3">
      <c r="A57" s="40">
        <v>13</v>
      </c>
      <c r="B57" s="12">
        <v>15</v>
      </c>
      <c r="C57" s="50">
        <v>19.25</v>
      </c>
      <c r="D57" s="51">
        <f t="shared" si="1"/>
        <v>288.75</v>
      </c>
      <c r="G57" s="86"/>
    </row>
    <row r="58" spans="1:7" ht="15.75" thickBot="1" x14ac:dyDescent="0.3">
      <c r="A58" s="40">
        <v>14</v>
      </c>
      <c r="B58" s="12">
        <v>15</v>
      </c>
      <c r="C58" s="50">
        <v>19.25</v>
      </c>
      <c r="D58" s="51">
        <f t="shared" si="1"/>
        <v>288.75</v>
      </c>
      <c r="G58" s="85"/>
    </row>
    <row r="59" spans="1:7" ht="15.75" thickBot="1" x14ac:dyDescent="0.3">
      <c r="A59" s="40">
        <v>15</v>
      </c>
      <c r="B59" s="12">
        <v>15</v>
      </c>
      <c r="C59" s="50">
        <v>19.25</v>
      </c>
      <c r="D59" s="51">
        <f t="shared" si="1"/>
        <v>288.75</v>
      </c>
      <c r="G59" s="86"/>
    </row>
    <row r="60" spans="1:7" ht="15.75" thickBot="1" x14ac:dyDescent="0.3">
      <c r="A60" s="40">
        <v>16</v>
      </c>
      <c r="B60" s="12">
        <v>15</v>
      </c>
      <c r="C60" s="50">
        <v>19.25</v>
      </c>
      <c r="D60" s="51">
        <f t="shared" si="1"/>
        <v>288.75</v>
      </c>
      <c r="G60" s="86"/>
    </row>
    <row r="61" spans="1:7" ht="15.75" thickBot="1" x14ac:dyDescent="0.3">
      <c r="A61" s="40">
        <v>17</v>
      </c>
      <c r="B61" s="12">
        <v>15</v>
      </c>
      <c r="C61" s="50">
        <v>19.25</v>
      </c>
      <c r="D61" s="51">
        <f t="shared" si="1"/>
        <v>288.75</v>
      </c>
      <c r="G61" s="86"/>
    </row>
    <row r="62" spans="1:7" ht="15.75" thickBot="1" x14ac:dyDescent="0.3">
      <c r="A62" s="40">
        <v>18</v>
      </c>
      <c r="B62" s="12">
        <v>15</v>
      </c>
      <c r="C62" s="50">
        <v>19.25</v>
      </c>
      <c r="D62" s="51">
        <f t="shared" si="1"/>
        <v>288.75</v>
      </c>
      <c r="G62" s="86"/>
    </row>
    <row r="63" spans="1:7" ht="15.75" thickBot="1" x14ac:dyDescent="0.3">
      <c r="A63" s="40">
        <v>19</v>
      </c>
      <c r="B63" s="12">
        <v>15</v>
      </c>
      <c r="C63" s="50">
        <v>19.25</v>
      </c>
      <c r="D63" s="51">
        <f t="shared" si="1"/>
        <v>288.75</v>
      </c>
      <c r="G63" s="86"/>
    </row>
    <row r="64" spans="1:7" ht="15.75" thickBot="1" x14ac:dyDescent="0.3">
      <c r="A64" s="40">
        <v>20</v>
      </c>
      <c r="B64" s="12">
        <v>15</v>
      </c>
      <c r="C64" s="50">
        <v>19.25</v>
      </c>
      <c r="D64" s="51">
        <f t="shared" si="1"/>
        <v>288.75</v>
      </c>
      <c r="G64" s="86"/>
    </row>
    <row r="65" spans="1:7" ht="15.75" thickBot="1" x14ac:dyDescent="0.3">
      <c r="A65" s="40">
        <v>21</v>
      </c>
      <c r="B65" s="12">
        <v>15</v>
      </c>
      <c r="C65" s="50">
        <v>19.25</v>
      </c>
      <c r="D65" s="51">
        <f t="shared" si="1"/>
        <v>288.75</v>
      </c>
      <c r="G65" s="86"/>
    </row>
    <row r="66" spans="1:7" ht="15.75" thickBot="1" x14ac:dyDescent="0.3">
      <c r="A66" s="40">
        <v>22</v>
      </c>
      <c r="B66" s="12">
        <v>15</v>
      </c>
      <c r="C66" s="50">
        <v>19.25</v>
      </c>
      <c r="D66" s="51">
        <f t="shared" si="1"/>
        <v>288.75</v>
      </c>
      <c r="G66" s="86"/>
    </row>
    <row r="67" spans="1:7" ht="15.75" thickBot="1" x14ac:dyDescent="0.3">
      <c r="A67" s="40">
        <v>23</v>
      </c>
      <c r="B67" s="12">
        <v>15</v>
      </c>
      <c r="C67" s="50">
        <v>19.25</v>
      </c>
      <c r="D67" s="51">
        <f t="shared" si="1"/>
        <v>288.75</v>
      </c>
      <c r="G67" s="86"/>
    </row>
    <row r="68" spans="1:7" ht="15.75" thickBot="1" x14ac:dyDescent="0.3">
      <c r="A68" s="40">
        <v>24</v>
      </c>
      <c r="B68" s="12">
        <v>15</v>
      </c>
      <c r="C68" s="50">
        <v>19.25</v>
      </c>
      <c r="D68" s="51">
        <f t="shared" si="1"/>
        <v>288.75</v>
      </c>
      <c r="G68" s="86"/>
    </row>
    <row r="69" spans="1:7" ht="15.75" thickBot="1" x14ac:dyDescent="0.3">
      <c r="A69" s="40">
        <v>25</v>
      </c>
      <c r="B69" s="12">
        <v>15</v>
      </c>
      <c r="C69" s="50">
        <v>19.25</v>
      </c>
      <c r="D69" s="51">
        <f t="shared" si="1"/>
        <v>288.75</v>
      </c>
      <c r="G69" s="83"/>
    </row>
    <row r="70" spans="1:7" ht="15.75" thickBot="1" x14ac:dyDescent="0.3">
      <c r="A70" s="40">
        <v>26</v>
      </c>
      <c r="B70" s="12">
        <v>15</v>
      </c>
      <c r="C70" s="50">
        <v>19.25</v>
      </c>
      <c r="D70" s="51">
        <f t="shared" si="1"/>
        <v>288.75</v>
      </c>
    </row>
    <row r="71" spans="1:7" ht="15.75" thickBot="1" x14ac:dyDescent="0.3">
      <c r="A71" s="40">
        <v>27</v>
      </c>
      <c r="B71" s="12">
        <v>15</v>
      </c>
      <c r="C71" s="50">
        <v>19.25</v>
      </c>
      <c r="D71" s="51">
        <f>B71*C72</f>
        <v>288.75</v>
      </c>
    </row>
    <row r="72" spans="1:7" ht="15.75" thickBot="1" x14ac:dyDescent="0.3">
      <c r="A72" s="40">
        <v>28</v>
      </c>
      <c r="B72" s="12">
        <v>15</v>
      </c>
      <c r="C72" s="50">
        <v>19.25</v>
      </c>
      <c r="D72" s="51">
        <f>B72*C73</f>
        <v>288.75</v>
      </c>
    </row>
    <row r="73" spans="1:7" ht="15.75" thickBot="1" x14ac:dyDescent="0.3">
      <c r="A73" s="40">
        <v>29</v>
      </c>
      <c r="B73" s="12">
        <v>15</v>
      </c>
      <c r="C73" s="50">
        <v>19.25</v>
      </c>
      <c r="D73" s="51">
        <f t="shared" si="1"/>
        <v>288.75</v>
      </c>
    </row>
    <row r="74" spans="1:7" ht="15.75" thickBot="1" x14ac:dyDescent="0.3">
      <c r="A74" s="40">
        <v>30</v>
      </c>
      <c r="B74" s="12">
        <v>15</v>
      </c>
      <c r="C74" s="50">
        <v>19.25</v>
      </c>
      <c r="D74" s="51">
        <f t="shared" ref="D74:D102" si="2">B74*C74</f>
        <v>288.75</v>
      </c>
    </row>
    <row r="75" spans="1:7" ht="15.75" thickBot="1" x14ac:dyDescent="0.3">
      <c r="A75" s="40">
        <v>31</v>
      </c>
      <c r="B75" s="12">
        <v>15</v>
      </c>
      <c r="C75" s="50">
        <v>19.25</v>
      </c>
      <c r="D75" s="51">
        <f t="shared" si="2"/>
        <v>288.75</v>
      </c>
    </row>
    <row r="76" spans="1:7" ht="15.75" thickBot="1" x14ac:dyDescent="0.3">
      <c r="A76" s="40">
        <v>32</v>
      </c>
      <c r="B76" s="12">
        <v>15</v>
      </c>
      <c r="C76" s="50">
        <v>19.25</v>
      </c>
      <c r="D76" s="51">
        <f t="shared" si="2"/>
        <v>288.75</v>
      </c>
    </row>
    <row r="77" spans="1:7" ht="15.75" thickBot="1" x14ac:dyDescent="0.3">
      <c r="A77" s="40">
        <v>33</v>
      </c>
      <c r="B77" s="12">
        <v>15</v>
      </c>
      <c r="C77" s="50">
        <v>19.25</v>
      </c>
      <c r="D77" s="51">
        <f t="shared" si="2"/>
        <v>288.75</v>
      </c>
    </row>
    <row r="78" spans="1:7" ht="15.75" thickBot="1" x14ac:dyDescent="0.3">
      <c r="A78" s="40">
        <v>34</v>
      </c>
      <c r="B78" s="12">
        <v>15</v>
      </c>
      <c r="C78" s="50">
        <v>19.25</v>
      </c>
      <c r="D78" s="51">
        <f t="shared" si="2"/>
        <v>288.75</v>
      </c>
    </row>
    <row r="79" spans="1:7" ht="15.75" thickBot="1" x14ac:dyDescent="0.3">
      <c r="A79" s="40">
        <v>35</v>
      </c>
      <c r="B79" s="12">
        <v>15</v>
      </c>
      <c r="C79" s="50">
        <v>19.25</v>
      </c>
      <c r="D79" s="51">
        <f t="shared" si="2"/>
        <v>288.75</v>
      </c>
    </row>
    <row r="80" spans="1:7" ht="15.75" thickBot="1" x14ac:dyDescent="0.3">
      <c r="A80" s="40">
        <v>36</v>
      </c>
      <c r="B80" s="12">
        <v>15</v>
      </c>
      <c r="C80" s="50">
        <v>19.25</v>
      </c>
      <c r="D80" s="51">
        <f t="shared" si="2"/>
        <v>288.75</v>
      </c>
    </row>
    <row r="81" spans="1:4" ht="15.75" thickBot="1" x14ac:dyDescent="0.3">
      <c r="A81" s="65" t="s">
        <v>37</v>
      </c>
      <c r="B81" s="66"/>
      <c r="C81" s="50"/>
      <c r="D81" s="51"/>
    </row>
    <row r="82" spans="1:4" ht="15.75" thickBot="1" x14ac:dyDescent="0.3">
      <c r="A82" s="67">
        <v>1</v>
      </c>
      <c r="B82" s="64">
        <v>15</v>
      </c>
      <c r="C82" s="50">
        <v>19.25</v>
      </c>
      <c r="D82" s="51">
        <f t="shared" si="2"/>
        <v>288.75</v>
      </c>
    </row>
    <row r="83" spans="1:4" ht="15.75" thickBot="1" x14ac:dyDescent="0.3">
      <c r="A83" s="67">
        <v>2</v>
      </c>
      <c r="B83" s="64">
        <v>15</v>
      </c>
      <c r="C83" s="50">
        <v>19.25</v>
      </c>
      <c r="D83" s="51">
        <f t="shared" si="2"/>
        <v>288.75</v>
      </c>
    </row>
    <row r="84" spans="1:4" ht="15.75" thickBot="1" x14ac:dyDescent="0.3">
      <c r="A84" s="65" t="s">
        <v>34</v>
      </c>
      <c r="B84" s="66"/>
      <c r="C84" s="50"/>
      <c r="D84" s="51"/>
    </row>
    <row r="85" spans="1:4" ht="15.75" thickBot="1" x14ac:dyDescent="0.3">
      <c r="A85" s="40">
        <v>1</v>
      </c>
      <c r="B85" s="12">
        <v>30</v>
      </c>
      <c r="C85" s="50">
        <v>19.25</v>
      </c>
      <c r="D85" s="51">
        <f t="shared" si="2"/>
        <v>577.5</v>
      </c>
    </row>
    <row r="86" spans="1:4" ht="15.75" thickBot="1" x14ac:dyDescent="0.3">
      <c r="A86" s="40">
        <v>2</v>
      </c>
      <c r="B86" s="12">
        <v>10</v>
      </c>
      <c r="C86" s="50">
        <v>19.25</v>
      </c>
      <c r="D86" s="51">
        <f t="shared" si="2"/>
        <v>192.5</v>
      </c>
    </row>
    <row r="87" spans="1:4" ht="15.75" thickBot="1" x14ac:dyDescent="0.3">
      <c r="A87" s="40">
        <v>3</v>
      </c>
      <c r="B87" s="12">
        <v>10</v>
      </c>
      <c r="C87" s="50">
        <v>19.25</v>
      </c>
      <c r="D87" s="51">
        <f t="shared" si="2"/>
        <v>192.5</v>
      </c>
    </row>
    <row r="88" spans="1:4" ht="15.75" thickBot="1" x14ac:dyDescent="0.3">
      <c r="A88" s="65" t="s">
        <v>35</v>
      </c>
      <c r="B88" s="66"/>
      <c r="C88" s="50"/>
      <c r="D88" s="51"/>
    </row>
    <row r="89" spans="1:4" ht="15.75" thickBot="1" x14ac:dyDescent="0.3">
      <c r="A89" s="40">
        <v>1</v>
      </c>
      <c r="B89" s="12">
        <v>20</v>
      </c>
      <c r="C89" s="50">
        <v>19.25</v>
      </c>
      <c r="D89" s="51">
        <f t="shared" si="2"/>
        <v>385</v>
      </c>
    </row>
    <row r="90" spans="1:4" ht="15.75" thickBot="1" x14ac:dyDescent="0.3">
      <c r="A90" s="65" t="s">
        <v>36</v>
      </c>
      <c r="B90" s="66"/>
      <c r="C90" s="50"/>
      <c r="D90" s="51"/>
    </row>
    <row r="91" spans="1:4" ht="15.75" thickBot="1" x14ac:dyDescent="0.3">
      <c r="A91" s="40">
        <v>1</v>
      </c>
      <c r="B91" s="12">
        <v>10</v>
      </c>
      <c r="C91" s="50">
        <v>19.25</v>
      </c>
      <c r="D91" s="51">
        <f t="shared" si="2"/>
        <v>192.5</v>
      </c>
    </row>
    <row r="92" spans="1:4" ht="15.75" thickBot="1" x14ac:dyDescent="0.3">
      <c r="A92" s="40">
        <v>2</v>
      </c>
      <c r="B92" s="12">
        <v>10</v>
      </c>
      <c r="C92" s="50">
        <v>19.25</v>
      </c>
      <c r="D92" s="51">
        <f t="shared" si="2"/>
        <v>192.5</v>
      </c>
    </row>
    <row r="93" spans="1:4" s="91" customFormat="1" ht="15.75" thickBot="1" x14ac:dyDescent="0.3">
      <c r="A93" s="87" t="s">
        <v>43</v>
      </c>
      <c r="B93" s="88"/>
      <c r="C93" s="89"/>
      <c r="D93" s="90"/>
    </row>
    <row r="94" spans="1:4" s="91" customFormat="1" ht="15.75" thickBot="1" x14ac:dyDescent="0.3">
      <c r="A94" s="92">
        <v>1</v>
      </c>
      <c r="B94" s="93">
        <v>10</v>
      </c>
      <c r="C94" s="89">
        <v>19.25</v>
      </c>
      <c r="D94" s="90">
        <f t="shared" si="2"/>
        <v>192.5</v>
      </c>
    </row>
    <row r="95" spans="1:4" s="91" customFormat="1" ht="15.75" thickBot="1" x14ac:dyDescent="0.3">
      <c r="A95" s="98" t="s">
        <v>44</v>
      </c>
      <c r="B95" s="88"/>
      <c r="C95" s="89"/>
      <c r="D95" s="90"/>
    </row>
    <row r="96" spans="1:4" s="91" customFormat="1" ht="15.75" thickBot="1" x14ac:dyDescent="0.3">
      <c r="A96" s="94">
        <v>1</v>
      </c>
      <c r="B96" s="95">
        <v>15</v>
      </c>
      <c r="C96" s="96">
        <v>19.25</v>
      </c>
      <c r="D96" s="97">
        <f t="shared" si="2"/>
        <v>288.75</v>
      </c>
    </row>
    <row r="97" spans="1:4" s="91" customFormat="1" ht="15.75" thickBot="1" x14ac:dyDescent="0.3">
      <c r="A97" s="94">
        <v>2</v>
      </c>
      <c r="B97" s="95">
        <v>15</v>
      </c>
      <c r="C97" s="96">
        <v>19.25</v>
      </c>
      <c r="D97" s="97">
        <f t="shared" si="2"/>
        <v>288.75</v>
      </c>
    </row>
    <row r="98" spans="1:4" s="91" customFormat="1" ht="15.75" thickBot="1" x14ac:dyDescent="0.3">
      <c r="A98" s="94">
        <v>3</v>
      </c>
      <c r="B98" s="95">
        <v>15</v>
      </c>
      <c r="C98" s="96">
        <v>19.25</v>
      </c>
      <c r="D98" s="97">
        <f t="shared" si="2"/>
        <v>288.75</v>
      </c>
    </row>
    <row r="99" spans="1:4" ht="15.75" thickBot="1" x14ac:dyDescent="0.3">
      <c r="A99" s="65" t="s">
        <v>38</v>
      </c>
      <c r="B99" s="66"/>
      <c r="C99" s="50"/>
      <c r="D99" s="51"/>
    </row>
    <row r="100" spans="1:4" ht="15.75" thickBot="1" x14ac:dyDescent="0.3">
      <c r="A100" s="40">
        <v>1</v>
      </c>
      <c r="B100" s="12">
        <v>30</v>
      </c>
      <c r="C100" s="50">
        <v>19.25</v>
      </c>
      <c r="D100" s="51">
        <f t="shared" si="2"/>
        <v>577.5</v>
      </c>
    </row>
    <row r="101" spans="1:4" ht="15.75" thickBot="1" x14ac:dyDescent="0.3">
      <c r="A101" s="65" t="s">
        <v>39</v>
      </c>
      <c r="B101" s="64"/>
      <c r="C101" s="50"/>
      <c r="D101" s="51"/>
    </row>
    <row r="102" spans="1:4" x14ac:dyDescent="0.25">
      <c r="A102" s="67" t="s">
        <v>28</v>
      </c>
      <c r="B102" s="64">
        <v>30</v>
      </c>
      <c r="C102" s="71">
        <v>19.25</v>
      </c>
      <c r="D102" s="72">
        <f t="shared" si="2"/>
        <v>577.5</v>
      </c>
    </row>
    <row r="103" spans="1:4" x14ac:dyDescent="0.25">
      <c r="A103" s="40"/>
      <c r="B103" s="68"/>
      <c r="C103" s="1"/>
      <c r="D103" s="53">
        <f>SUM(D6:D102)</f>
        <v>28778.75</v>
      </c>
    </row>
    <row r="104" spans="1:4" x14ac:dyDescent="0.25">
      <c r="A104" s="74" t="s">
        <v>40</v>
      </c>
      <c r="B104" s="68"/>
      <c r="C104" s="1"/>
      <c r="D104" s="53"/>
    </row>
    <row r="105" spans="1:4" x14ac:dyDescent="0.25">
      <c r="A105" s="40"/>
      <c r="B105" s="68"/>
      <c r="C105" s="1"/>
      <c r="D105" s="53"/>
    </row>
    <row r="106" spans="1:4" x14ac:dyDescent="0.25">
      <c r="A106" s="73" t="s">
        <v>48</v>
      </c>
      <c r="B106" s="68"/>
      <c r="C106" s="1">
        <v>969.31</v>
      </c>
      <c r="D106" s="53"/>
    </row>
    <row r="107" spans="1:4" x14ac:dyDescent="0.25">
      <c r="A107" s="40"/>
      <c r="B107" s="68"/>
      <c r="C107" s="1"/>
      <c r="D107" s="53"/>
    </row>
    <row r="108" spans="1:4" x14ac:dyDescent="0.25">
      <c r="A108" s="74" t="s">
        <v>49</v>
      </c>
      <c r="B108" s="68"/>
      <c r="C108" s="1">
        <v>969.31</v>
      </c>
      <c r="D108" s="53"/>
    </row>
    <row r="109" spans="1:4" x14ac:dyDescent="0.25">
      <c r="A109" s="40"/>
      <c r="B109" s="68"/>
      <c r="C109" s="1"/>
      <c r="D109" s="53"/>
    </row>
    <row r="110" spans="1:4" x14ac:dyDescent="0.25">
      <c r="A110" s="74" t="s">
        <v>50</v>
      </c>
      <c r="B110" s="68"/>
      <c r="C110" s="1">
        <v>969.31</v>
      </c>
      <c r="D110" s="53"/>
    </row>
    <row r="111" spans="1:4" x14ac:dyDescent="0.25">
      <c r="A111" s="40"/>
      <c r="B111" s="68"/>
      <c r="C111" s="1"/>
      <c r="D111" s="53"/>
    </row>
    <row r="112" spans="1:4" x14ac:dyDescent="0.25">
      <c r="A112" s="74" t="s">
        <v>51</v>
      </c>
      <c r="B112" s="68"/>
      <c r="C112" s="1">
        <v>969.31</v>
      </c>
      <c r="D112" s="53"/>
    </row>
    <row r="113" spans="1:4" x14ac:dyDescent="0.25">
      <c r="A113" s="40"/>
      <c r="B113" s="68"/>
      <c r="C113" s="1"/>
      <c r="D113" s="53"/>
    </row>
    <row r="114" spans="1:4" x14ac:dyDescent="0.25">
      <c r="A114" s="40"/>
      <c r="B114" s="68"/>
      <c r="C114" s="1">
        <f>SUM(C105:C113)</f>
        <v>3877.24</v>
      </c>
      <c r="D114" s="53">
        <v>149.68</v>
      </c>
    </row>
    <row r="115" spans="1:4" ht="15.75" thickBot="1" x14ac:dyDescent="0.3">
      <c r="A115" s="56"/>
      <c r="B115" s="69"/>
      <c r="C115" s="57">
        <v>3877.24</v>
      </c>
      <c r="D115" s="58"/>
    </row>
    <row r="116" spans="1:4" ht="18.75" x14ac:dyDescent="0.3">
      <c r="C116" t="s">
        <v>26</v>
      </c>
      <c r="D116" s="59"/>
    </row>
    <row r="118" spans="1:4" x14ac:dyDescent="0.25">
      <c r="A118" t="s">
        <v>45</v>
      </c>
    </row>
  </sheetData>
  <pageMargins left="0.70866141732283472" right="0.70866141732283472" top="0.74803149606299213" bottom="0.74803149606299213" header="0.51181102362204722" footer="0.51181102362204722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Dati</vt:lpstr>
      <vt:lpstr>CALCOLO FIS INC ART9 E PCTO ATA</vt:lpstr>
      <vt:lpstr>CALCOLO FIS DOCENTI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m.demitri</dc:creator>
  <dc:description/>
  <cp:lastModifiedBy>Acer</cp:lastModifiedBy>
  <cp:revision>1</cp:revision>
  <cp:lastPrinted>2024-11-11T10:46:51Z</cp:lastPrinted>
  <dcterms:created xsi:type="dcterms:W3CDTF">2021-11-08T09:44:12Z</dcterms:created>
  <dcterms:modified xsi:type="dcterms:W3CDTF">2026-03-30T08:02:03Z</dcterms:modified>
  <dc:language>it-IT</dc:language>
</cp:coreProperties>
</file>