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CONDIVISA\TESTA\testa 2\"/>
    </mc:Choice>
  </mc:AlternateContent>
  <bookViews>
    <workbookView xWindow="0" yWindow="0" windowWidth="28470" windowHeight="8025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1" i="5"/>
  <c r="G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B1" i="2"/>
  <c r="D16" i="1"/>
  <c r="C16" i="1"/>
  <c r="D15" i="1"/>
  <c r="C15" i="1"/>
  <c r="D14" i="1"/>
  <c r="C14" i="1"/>
  <c r="D13" i="1"/>
  <c r="C13" i="1"/>
  <c r="E9" i="1"/>
  <c r="C9" i="1"/>
  <c r="A9" i="1"/>
</calcChain>
</file>

<file path=xl/sharedStrings.xml><?xml version="1.0" encoding="utf-8"?>
<sst xmlns="http://schemas.openxmlformats.org/spreadsheetml/2006/main" count="100" uniqueCount="75">
  <si>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</si>
  <si>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</si>
  <si>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</si>
  <si>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</si>
  <si>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</si>
  <si>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</si>
  <si>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</si>
  <si>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</si>
  <si>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</si>
  <si>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</si>
  <si>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</si>
  <si>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</si>
  <si>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</si>
  <si>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</si>
  <si>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</si>
  <si>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</si>
  <si>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</si>
  <si>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</si>
  <si>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</si>
  <si>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</si>
  <si>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CPIA  CATANIA 2</t>
  </si>
  <si>
    <t>95014 GIARRE (CT) - VIALE LIBERTA, 151 - C.F. 92032760875 C.M. CTMM151004</t>
  </si>
  <si>
    <t>2026</t>
  </si>
  <si>
    <t>E/35 del 12/01/2026</t>
  </si>
  <si>
    <t>139/P del 30/12/2025</t>
  </si>
  <si>
    <t>CPES26000010/EA del 07/01/2026</t>
  </si>
  <si>
    <t>2/PA-2026 del 27/01/2026</t>
  </si>
  <si>
    <t>1 del 23/01/2026</t>
  </si>
  <si>
    <t>2066/FVISE del 29/01/2026</t>
  </si>
  <si>
    <t>FPA 1/25 del 27/01/2026</t>
  </si>
  <si>
    <t>1 del 28/01/2026</t>
  </si>
  <si>
    <t>2026BENA005010805 del 20/02/2026</t>
  </si>
  <si>
    <t>1/PA del 06/03/2026</t>
  </si>
  <si>
    <t>FPA 2/26 del 11/03/2026</t>
  </si>
  <si>
    <t>4/PA-2026 del 11/03/2026</t>
  </si>
  <si>
    <t>2/PA-2026 del 18/03/2026</t>
  </si>
  <si>
    <t>1/PA-2026 del 18/03/2026</t>
  </si>
  <si>
    <t>4/PA del 18/03/2026</t>
  </si>
  <si>
    <t>5/PA del 19/03/2026</t>
  </si>
  <si>
    <t>10/2026 del 23/03/2026</t>
  </si>
  <si>
    <t>2/PA-2026 del 23/03/2026</t>
  </si>
  <si>
    <t>FATTPA 23_26 del 12/03/2026</t>
  </si>
  <si>
    <t>20 del 25/03/2026</t>
  </si>
  <si>
    <t>FPA 9/26 del 28/03/2026</t>
  </si>
  <si>
    <t>35/P del 31/03/2026</t>
  </si>
  <si>
    <t>B65 del 07/04/2026</t>
  </si>
  <si>
    <t>89/PA-2026 del 15/04/2026</t>
  </si>
  <si>
    <t>E/256 del 30/04/2026</t>
  </si>
  <si>
    <t>2026S3000891 del 30/04/2026</t>
  </si>
  <si>
    <t>16/PA del 18/05/2026</t>
  </si>
  <si>
    <t>890/00 del 14/05/2026</t>
  </si>
  <si>
    <t>891/00 del 14/05/2026</t>
  </si>
  <si>
    <t>3337/FVIAC del 18/05/2026</t>
  </si>
  <si>
    <t>8/2026 del 25/05/2026</t>
  </si>
  <si>
    <t>3716/FVIAC del 27/05/2026</t>
  </si>
  <si>
    <t>1452 del 29/04/2026</t>
  </si>
  <si>
    <t>2066 del 15/06/2026</t>
  </si>
  <si>
    <t>2067 del 15/06/2026</t>
  </si>
  <si>
    <t>3/PA-2026 del 05/06/2026</t>
  </si>
  <si>
    <t>6/PA-2026 del 15/06/2026</t>
  </si>
  <si>
    <t>CP108/E del 26/06/2026</t>
  </si>
  <si>
    <t>E/499 del 01/07/2026</t>
  </si>
  <si>
    <t>8E del 30/06/2026</t>
  </si>
  <si>
    <t>8/PA del 17/07/2026</t>
  </si>
  <si>
    <t>18/2026/PA del 12/07/2026</t>
  </si>
  <si>
    <t>64/P del 26/06/2026</t>
  </si>
  <si>
    <t>70/P del 16/07/2026</t>
  </si>
  <si>
    <t>74/P del 28/07/2026</t>
  </si>
  <si>
    <t>49 PA del 09/07/2026</t>
  </si>
  <si>
    <t>50 PA del 10/07/2026</t>
  </si>
  <si>
    <t>13/PA del 02/09/2026</t>
  </si>
  <si>
    <t>50FAT del 24/08/2026</t>
  </si>
  <si>
    <t>705 / A del 17/09/2026</t>
  </si>
  <si>
    <t>FPA 21/26 del 22/09/2026</t>
  </si>
  <si>
    <t>106/P del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</si>
</sst>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" fontId="3" fillId="0" borderId="9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Fill="1" applyBorder="1" applyAlignment="1" applyProtection="1">
      <alignment horizontal="center" vertical="center"/>
    </xf>
    <xf numFmtId="2" fontId="3" fillId="0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18" xfId="0" applyNumberFormat="1" applyFont="1" applyFill="1" applyBorder="1" applyAlignment="1" applyProtection="1">
      <alignment horizontal="center" vertical="center"/>
    </xf>
    <xf numFmtId="0" fontId="0" fillId="3" borderId="11" xfId="0" applyNumberFormat="1" applyFont="1" applyFill="1" applyBorder="1" applyAlignment="1" applyProtection="1">
      <alignment horizontal="center" vertical="center"/>
    </xf>
    <xf numFmtId="0" fontId="0" fillId="3" borderId="8" xfId="0" applyNumberFormat="1" applyFont="1" applyFill="1" applyBorder="1" applyAlignment="1" applyProtection="1">
      <alignment horizontal="center" vertical="center"/>
    </xf>
    <xf numFmtId="0" fontId="0" fillId="3" borderId="7" xfId="0" applyNumberFormat="1" applyFont="1" applyFill="1" applyBorder="1" applyAlignment="1" applyProtection="1">
      <alignment horizontal="center" vertical="center"/>
    </xf>
    <xf numFmtId="0" fontId="0" fillId="3" borderId="7" xfId="0" applyNumberFormat="1" applyFont="1" applyFill="1" applyBorder="1" applyAlignment="1" applyProtection="1">
      <alignment horizontal="center" vertical="center" wrapText="1"/>
    </xf>
    <xf numFmtId="0" fontId="0" fillId="3" borderId="13" xfId="0" applyNumberFormat="1" applyFont="1" applyFill="1" applyBorder="1" applyAlignment="1" applyProtection="1">
      <alignment horizontal="center" vertical="center" wrapText="1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B17" sqref="B17"/>
    </sheetView>
  </sheetViews>
  <sheetFormatPr defaultColWidth="9.140625" defaultRowHeight="15" x14ac:dyDescent="0.25"/>
  <cols>
    <col min="1" max="1" width="17.5703125" customWidth="1"/>
    <col min="2" max="4" width="16.5703125" customWidth="1"/>
    <col min="5" max="5" width="14.85546875" customWidth="1"/>
    <col min="6" max="6" width="16.5703125" customWidth="1"/>
    <col min="7" max="7" width="36.5703125" customWidth="1"/>
  </cols>
  <sheetData>
    <row r="1" spans="1:9" x14ac:dyDescent="0.25">
      <c r="A1" s="2"/>
    </row>
    <row r="2" spans="1:9" ht="15.95" customHeight="1" x14ac:dyDescent="0.3">
      <c r="B2" s="3" t="s">
        <v>20</v>
      </c>
    </row>
    <row r="3" spans="1:9" ht="12.75" customHeight="1" x14ac:dyDescent="0.25">
      <c r="B3" t="s">
        <v>21</v>
      </c>
    </row>
    <row r="4" spans="1:9" ht="15.75" thickBot="1" x14ac:dyDescent="0.3"/>
    <row r="5" spans="1:9" ht="18" customHeight="1" thickBot="1" x14ac:dyDescent="0.4">
      <c r="B5" s="6" t="s">
        <v>17</v>
      </c>
      <c r="F5" s="14" t="s">
        <v>22</v>
      </c>
    </row>
    <row r="7" spans="1:9" s="16" customFormat="1" ht="24.95" customHeight="1" x14ac:dyDescent="0.35">
      <c r="A7" s="34" t="s">
        <v>1</v>
      </c>
      <c r="B7" s="35"/>
      <c r="C7" s="35"/>
      <c r="D7" s="35"/>
      <c r="E7" s="35"/>
      <c r="F7" s="36"/>
    </row>
    <row r="8" spans="1:9" ht="30.75" customHeight="1" x14ac:dyDescent="0.25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">
      <c r="A9" s="37">
        <f>SUM(B13:B16)</f>
        <v>52</v>
      </c>
      <c r="B9" s="33"/>
      <c r="C9" s="32">
        <f>SUM(C13:C16)</f>
        <v>107568.86000000002</v>
      </c>
      <c r="D9" s="33"/>
      <c r="E9" s="38">
        <f>('Trimestre 1'!H1+'Trimestre 2'!H1+'Trimestre 3'!H1+'Trimestre 4'!H1)/C9</f>
        <v>-26.365349972101587</v>
      </c>
      <c r="F9" s="39"/>
    </row>
    <row r="10" spans="1:9" ht="20.100000000000001" customHeight="1" thickBot="1" x14ac:dyDescent="0.3">
      <c r="A10" s="17"/>
      <c r="B10" s="17"/>
      <c r="C10" s="18"/>
      <c r="D10" s="17"/>
      <c r="E10" s="19"/>
      <c r="F10" s="26"/>
    </row>
    <row r="11" spans="1:9" s="16" customFormat="1" ht="24.95" customHeight="1" x14ac:dyDescent="0.35">
      <c r="A11" s="40" t="s">
        <v>2</v>
      </c>
      <c r="B11" s="41"/>
      <c r="C11" s="41"/>
      <c r="D11" s="41"/>
      <c r="E11" s="41"/>
      <c r="F11" s="42"/>
    </row>
    <row r="12" spans="1:9" ht="46.5" customHeight="1" x14ac:dyDescent="0.25">
      <c r="A12" s="20" t="s">
        <v>3</v>
      </c>
      <c r="B12" s="21" t="s">
        <v>0</v>
      </c>
      <c r="C12" s="22" t="s">
        <v>5</v>
      </c>
      <c r="D12" s="23" t="s">
        <v>12</v>
      </c>
      <c r="E12" s="27" t="s">
        <v>18</v>
      </c>
      <c r="F12" s="28" t="s">
        <v>19</v>
      </c>
    </row>
    <row r="13" spans="1:9" ht="22.5" customHeight="1" x14ac:dyDescent="0.25">
      <c r="A13" s="24" t="s">
        <v>13</v>
      </c>
      <c r="B13" s="30">
        <v>20</v>
      </c>
      <c r="C13" s="25">
        <f>'Trimestre 1'!B1</f>
        <v>63887.890000000007</v>
      </c>
      <c r="D13" s="25">
        <f>'Trimestre 1'!G1</f>
        <v>-26.871575505154421</v>
      </c>
      <c r="E13" s="25">
        <v>0</v>
      </c>
      <c r="F13" s="29">
        <v>0</v>
      </c>
      <c r="G13" s="4"/>
      <c r="H13" s="5"/>
      <c r="I13" s="5"/>
    </row>
    <row r="14" spans="1:9" ht="22.5" customHeight="1" x14ac:dyDescent="0.25">
      <c r="A14" s="24" t="s">
        <v>14</v>
      </c>
      <c r="B14" s="30">
        <v>18</v>
      </c>
      <c r="C14" s="25">
        <f>'Trimestre 2'!B1</f>
        <v>10062.76</v>
      </c>
      <c r="D14" s="25">
        <f>'Trimestre 2'!G1</f>
        <v>-27.389547201761744</v>
      </c>
      <c r="E14" s="25">
        <v>0</v>
      </c>
      <c r="F14" s="29">
        <v>0</v>
      </c>
    </row>
    <row r="15" spans="1:9" ht="22.5" customHeight="1" x14ac:dyDescent="0.25">
      <c r="A15" s="24" t="s">
        <v>15</v>
      </c>
      <c r="B15" s="30">
        <v>14</v>
      </c>
      <c r="C15" s="25">
        <f>'Trimestre 3'!B1</f>
        <v>33618.210000000006</v>
      </c>
      <c r="D15" s="25">
        <f>'Trimestre 3'!G1</f>
        <v>-25.096753812888906</v>
      </c>
      <c r="E15" s="25">
        <v>0</v>
      </c>
      <c r="F15" s="29">
        <v>0</v>
      </c>
    </row>
    <row r="16" spans="1:9" ht="21.75" customHeight="1" x14ac:dyDescent="0.25">
      <c r="A16" s="24" t="s">
        <v>16</v>
      </c>
      <c r="B16" s="30">
        <v>0</v>
      </c>
      <c r="C16" s="25">
        <f>'Trimestre 4'!B1</f>
        <v>0</v>
      </c>
      <c r="D16" s="25">
        <f>'Trimestre 4'!G1</f>
        <v>0</v>
      </c>
      <c r="E16" s="25"/>
      <c r="F16" s="29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63887.890000000007</v>
      </c>
      <c r="C1" s="31"/>
      <c r="G1" s="13">
        <f>IF(B1&lt;&gt;0,H1/B1,0)</f>
        <v>-26.871575505154421</v>
      </c>
      <c r="H1" s="12">
        <f>SUM(H4:H195)</f>
        <v>-1716768.26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 t="s">
        <v>23</v>
      </c>
      <c r="B4" s="9">
        <v>360</v>
      </c>
      <c r="C4" s="10">
        <v>46078</v>
      </c>
      <c r="D4" s="10">
        <v>46049</v>
      </c>
      <c r="E4" s="10"/>
      <c r="F4" s="10"/>
      <c r="G4" s="1">
        <f>D4-C4-(F4-E4)</f>
        <v>-29</v>
      </c>
      <c r="H4" s="9">
        <f>B4*G4</f>
        <v>-10440</v>
      </c>
    </row>
    <row r="5" spans="1:8" x14ac:dyDescent="0.25">
      <c r="A5" s="15" t="s">
        <v>24</v>
      </c>
      <c r="B5" s="9">
        <v>768.44</v>
      </c>
      <c r="C5" s="10">
        <v>46078</v>
      </c>
      <c r="D5" s="10">
        <v>46049</v>
      </c>
      <c r="E5" s="10"/>
      <c r="F5" s="10"/>
      <c r="G5" s="1">
        <f t="shared" ref="G5:G68" si="0">D5-C5-(F5-E5)</f>
        <v>-29</v>
      </c>
      <c r="H5" s="9">
        <f t="shared" ref="H5:H68" si="1">B5*G5</f>
        <v>-22284.76</v>
      </c>
    </row>
    <row r="6" spans="1:8" x14ac:dyDescent="0.25">
      <c r="A6" s="15" t="s">
        <v>25</v>
      </c>
      <c r="B6" s="9">
        <v>1540</v>
      </c>
      <c r="C6" s="10">
        <v>46078</v>
      </c>
      <c r="D6" s="10">
        <v>46049</v>
      </c>
      <c r="E6" s="10"/>
      <c r="F6" s="10"/>
      <c r="G6" s="1">
        <f t="shared" si="0"/>
        <v>-29</v>
      </c>
      <c r="H6" s="9">
        <f t="shared" si="1"/>
        <v>-44660</v>
      </c>
    </row>
    <row r="7" spans="1:8" x14ac:dyDescent="0.25">
      <c r="A7" s="15" t="s">
        <v>26</v>
      </c>
      <c r="B7" s="9">
        <v>4740</v>
      </c>
      <c r="C7" s="10">
        <v>46081</v>
      </c>
      <c r="D7" s="10">
        <v>46051</v>
      </c>
      <c r="E7" s="10"/>
      <c r="F7" s="10"/>
      <c r="G7" s="1">
        <f t="shared" si="0"/>
        <v>-30</v>
      </c>
      <c r="H7" s="9">
        <f t="shared" si="1"/>
        <v>-142200</v>
      </c>
    </row>
    <row r="8" spans="1:8" x14ac:dyDescent="0.25">
      <c r="A8" s="15" t="s">
        <v>27</v>
      </c>
      <c r="B8" s="9">
        <v>8450</v>
      </c>
      <c r="C8" s="10">
        <v>46081</v>
      </c>
      <c r="D8" s="10">
        <v>46051</v>
      </c>
      <c r="E8" s="10"/>
      <c r="F8" s="10"/>
      <c r="G8" s="1">
        <f t="shared" si="0"/>
        <v>-30</v>
      </c>
      <c r="H8" s="9">
        <f t="shared" si="1"/>
        <v>-253500</v>
      </c>
    </row>
    <row r="9" spans="1:8" x14ac:dyDescent="0.25">
      <c r="A9" s="15" t="s">
        <v>28</v>
      </c>
      <c r="B9" s="9">
        <v>1368</v>
      </c>
      <c r="C9" s="10">
        <v>46088</v>
      </c>
      <c r="D9" s="10">
        <v>46058</v>
      </c>
      <c r="E9" s="10"/>
      <c r="F9" s="10"/>
      <c r="G9" s="1">
        <f t="shared" si="0"/>
        <v>-30</v>
      </c>
      <c r="H9" s="9">
        <f t="shared" si="1"/>
        <v>-41040</v>
      </c>
    </row>
    <row r="10" spans="1:8" x14ac:dyDescent="0.25">
      <c r="A10" s="15" t="s">
        <v>29</v>
      </c>
      <c r="B10" s="9">
        <v>3950</v>
      </c>
      <c r="C10" s="10">
        <v>46081</v>
      </c>
      <c r="D10" s="10">
        <v>46058</v>
      </c>
      <c r="E10" s="10"/>
      <c r="F10" s="10"/>
      <c r="G10" s="1">
        <f t="shared" si="0"/>
        <v>-23</v>
      </c>
      <c r="H10" s="9">
        <f t="shared" si="1"/>
        <v>-90850</v>
      </c>
    </row>
    <row r="11" spans="1:8" x14ac:dyDescent="0.25">
      <c r="A11" s="15" t="s">
        <v>30</v>
      </c>
      <c r="B11" s="9">
        <v>4500</v>
      </c>
      <c r="C11" s="10">
        <v>46081</v>
      </c>
      <c r="D11" s="10">
        <v>46072</v>
      </c>
      <c r="E11" s="10"/>
      <c r="F11" s="10"/>
      <c r="G11" s="1">
        <f t="shared" si="0"/>
        <v>-9</v>
      </c>
      <c r="H11" s="9">
        <f t="shared" si="1"/>
        <v>-40500</v>
      </c>
    </row>
    <row r="12" spans="1:8" x14ac:dyDescent="0.25">
      <c r="A12" s="15" t="s">
        <v>31</v>
      </c>
      <c r="B12" s="9">
        <v>3120</v>
      </c>
      <c r="C12" s="10">
        <v>46114</v>
      </c>
      <c r="D12" s="10">
        <v>46084</v>
      </c>
      <c r="E12" s="10"/>
      <c r="F12" s="10"/>
      <c r="G12" s="1">
        <f t="shared" si="0"/>
        <v>-30</v>
      </c>
      <c r="H12" s="9">
        <f t="shared" si="1"/>
        <v>-93600</v>
      </c>
    </row>
    <row r="13" spans="1:8" x14ac:dyDescent="0.25">
      <c r="A13" s="15" t="s">
        <v>31</v>
      </c>
      <c r="B13" s="9">
        <v>292.5</v>
      </c>
      <c r="C13" s="10">
        <v>46114</v>
      </c>
      <c r="D13" s="10">
        <v>46084</v>
      </c>
      <c r="E13" s="10"/>
      <c r="F13" s="10"/>
      <c r="G13" s="1">
        <f t="shared" si="0"/>
        <v>-30</v>
      </c>
      <c r="H13" s="9">
        <f t="shared" si="1"/>
        <v>-8775</v>
      </c>
    </row>
    <row r="14" spans="1:8" x14ac:dyDescent="0.25">
      <c r="A14" s="15" t="s">
        <v>32</v>
      </c>
      <c r="B14" s="9">
        <v>7160</v>
      </c>
      <c r="C14" s="10">
        <v>46121</v>
      </c>
      <c r="D14" s="10">
        <v>46091</v>
      </c>
      <c r="E14" s="10"/>
      <c r="F14" s="10"/>
      <c r="G14" s="1">
        <f t="shared" si="0"/>
        <v>-30</v>
      </c>
      <c r="H14" s="9">
        <f t="shared" si="1"/>
        <v>-214800</v>
      </c>
    </row>
    <row r="15" spans="1:8" x14ac:dyDescent="0.25">
      <c r="A15" s="15" t="s">
        <v>33</v>
      </c>
      <c r="B15" s="9">
        <v>3950</v>
      </c>
      <c r="C15" s="10">
        <v>46123</v>
      </c>
      <c r="D15" s="10">
        <v>46104</v>
      </c>
      <c r="E15" s="10"/>
      <c r="F15" s="10"/>
      <c r="G15" s="1">
        <f t="shared" si="0"/>
        <v>-19</v>
      </c>
      <c r="H15" s="9">
        <f t="shared" si="1"/>
        <v>-75050</v>
      </c>
    </row>
    <row r="16" spans="1:8" x14ac:dyDescent="0.25">
      <c r="A16" s="15" t="s">
        <v>34</v>
      </c>
      <c r="B16" s="9">
        <v>3160</v>
      </c>
      <c r="C16" s="10">
        <v>46124</v>
      </c>
      <c r="D16" s="10">
        <v>46104</v>
      </c>
      <c r="E16" s="10"/>
      <c r="F16" s="10"/>
      <c r="G16" s="1">
        <f t="shared" si="0"/>
        <v>-20</v>
      </c>
      <c r="H16" s="9">
        <f t="shared" si="1"/>
        <v>-63200</v>
      </c>
    </row>
    <row r="17" spans="1:8" x14ac:dyDescent="0.25">
      <c r="A17" s="15" t="s">
        <v>35</v>
      </c>
      <c r="B17" s="9">
        <v>3160</v>
      </c>
      <c r="C17" s="10">
        <v>46134</v>
      </c>
      <c r="D17" s="10">
        <v>46104</v>
      </c>
      <c r="E17" s="10"/>
      <c r="F17" s="10"/>
      <c r="G17" s="1">
        <f t="shared" si="0"/>
        <v>-30</v>
      </c>
      <c r="H17" s="9">
        <f t="shared" si="1"/>
        <v>-94800</v>
      </c>
    </row>
    <row r="18" spans="1:8" x14ac:dyDescent="0.25">
      <c r="A18" s="15" t="s">
        <v>36</v>
      </c>
      <c r="B18" s="9">
        <v>1680</v>
      </c>
      <c r="C18" s="10">
        <v>46134</v>
      </c>
      <c r="D18" s="10">
        <v>46104</v>
      </c>
      <c r="E18" s="10"/>
      <c r="F18" s="10"/>
      <c r="G18" s="1">
        <f t="shared" si="0"/>
        <v>-30</v>
      </c>
      <c r="H18" s="9">
        <f t="shared" si="1"/>
        <v>-50400</v>
      </c>
    </row>
    <row r="19" spans="1:8" x14ac:dyDescent="0.25">
      <c r="A19" s="15" t="s">
        <v>37</v>
      </c>
      <c r="B19" s="9">
        <v>3163.15</v>
      </c>
      <c r="C19" s="10">
        <v>46134</v>
      </c>
      <c r="D19" s="10">
        <v>46104</v>
      </c>
      <c r="E19" s="10"/>
      <c r="F19" s="10"/>
      <c r="G19" s="1">
        <f t="shared" si="0"/>
        <v>-30</v>
      </c>
      <c r="H19" s="9">
        <f t="shared" si="1"/>
        <v>-94894.5</v>
      </c>
    </row>
    <row r="20" spans="1:8" x14ac:dyDescent="0.25">
      <c r="A20" s="15" t="s">
        <v>38</v>
      </c>
      <c r="B20" s="9">
        <v>97.8</v>
      </c>
      <c r="C20" s="10">
        <v>46134</v>
      </c>
      <c r="D20" s="10">
        <v>46104</v>
      </c>
      <c r="E20" s="10"/>
      <c r="F20" s="10"/>
      <c r="G20" s="1">
        <f t="shared" si="0"/>
        <v>-30</v>
      </c>
      <c r="H20" s="9">
        <f t="shared" si="1"/>
        <v>-2934</v>
      </c>
    </row>
    <row r="21" spans="1:8" x14ac:dyDescent="0.25">
      <c r="A21" s="15" t="s">
        <v>39</v>
      </c>
      <c r="B21" s="9">
        <v>1680</v>
      </c>
      <c r="C21" s="10">
        <v>46135</v>
      </c>
      <c r="D21" s="10">
        <v>46105</v>
      </c>
      <c r="E21" s="10"/>
      <c r="F21" s="10"/>
      <c r="G21" s="1">
        <f t="shared" si="0"/>
        <v>-30</v>
      </c>
      <c r="H21" s="9">
        <f t="shared" si="1"/>
        <v>-50400</v>
      </c>
    </row>
    <row r="22" spans="1:8" x14ac:dyDescent="0.25">
      <c r="A22" s="15" t="s">
        <v>40</v>
      </c>
      <c r="B22" s="9">
        <v>1580</v>
      </c>
      <c r="C22" s="10">
        <v>46135</v>
      </c>
      <c r="D22" s="10">
        <v>46105</v>
      </c>
      <c r="E22" s="10"/>
      <c r="F22" s="10"/>
      <c r="G22" s="1">
        <f t="shared" si="0"/>
        <v>-30</v>
      </c>
      <c r="H22" s="9">
        <f t="shared" si="1"/>
        <v>-47400</v>
      </c>
    </row>
    <row r="23" spans="1:8" x14ac:dyDescent="0.25">
      <c r="A23" s="15" t="s">
        <v>41</v>
      </c>
      <c r="B23" s="9">
        <v>1808</v>
      </c>
      <c r="C23" s="10">
        <v>46136</v>
      </c>
      <c r="D23" s="10">
        <v>46106</v>
      </c>
      <c r="E23" s="10"/>
      <c r="F23" s="10"/>
      <c r="G23" s="1">
        <f t="shared" si="0"/>
        <v>-30</v>
      </c>
      <c r="H23" s="9">
        <f t="shared" si="1"/>
        <v>-54240</v>
      </c>
    </row>
    <row r="24" spans="1:8" x14ac:dyDescent="0.25">
      <c r="A24" s="15" t="s">
        <v>42</v>
      </c>
      <c r="B24" s="9">
        <v>7360</v>
      </c>
      <c r="C24" s="10">
        <v>46137</v>
      </c>
      <c r="D24" s="10">
        <v>46107</v>
      </c>
      <c r="E24" s="10"/>
      <c r="F24" s="10"/>
      <c r="G24" s="1">
        <f t="shared" si="0"/>
        <v>-30</v>
      </c>
      <c r="H24" s="9">
        <f t="shared" si="1"/>
        <v>-220800</v>
      </c>
    </row>
    <row r="25" spans="1:8" x14ac:dyDescent="0.25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10062.76</v>
      </c>
      <c r="C1" s="31"/>
      <c r="G1" s="13">
        <f>IF(B1&lt;&gt;0,H1/B1,0)</f>
        <v>-27.389547201761744</v>
      </c>
      <c r="H1" s="12">
        <f>SUM(H4:H195)</f>
        <v>-275614.43999999994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 t="s">
        <v>43</v>
      </c>
      <c r="B4" s="9">
        <v>1850</v>
      </c>
      <c r="C4" s="10">
        <v>46151</v>
      </c>
      <c r="D4" s="10">
        <v>46121</v>
      </c>
      <c r="E4" s="10"/>
      <c r="F4" s="10"/>
      <c r="G4" s="1">
        <f>D4-C4-(F4-E4)</f>
        <v>-30</v>
      </c>
      <c r="H4" s="9">
        <f>B4*G4</f>
        <v>-55500</v>
      </c>
    </row>
    <row r="5" spans="1:8" x14ac:dyDescent="0.25">
      <c r="A5" s="15" t="s">
        <v>44</v>
      </c>
      <c r="B5" s="9">
        <v>768.44</v>
      </c>
      <c r="C5" s="10">
        <v>46151</v>
      </c>
      <c r="D5" s="10">
        <v>46121</v>
      </c>
      <c r="E5" s="10"/>
      <c r="F5" s="10"/>
      <c r="G5" s="1">
        <f t="shared" ref="G5:G68" si="0">D5-C5-(F5-E5)</f>
        <v>-30</v>
      </c>
      <c r="H5" s="9">
        <f t="shared" ref="H5:H68" si="1">B5*G5</f>
        <v>-23053.200000000001</v>
      </c>
    </row>
    <row r="6" spans="1:8" x14ac:dyDescent="0.25">
      <c r="A6" s="15" t="s">
        <v>45</v>
      </c>
      <c r="B6" s="9">
        <v>353.14</v>
      </c>
      <c r="C6" s="10">
        <v>46151</v>
      </c>
      <c r="D6" s="10">
        <v>46147</v>
      </c>
      <c r="E6" s="10"/>
      <c r="F6" s="10"/>
      <c r="G6" s="1">
        <f t="shared" si="0"/>
        <v>-4</v>
      </c>
      <c r="H6" s="9">
        <f t="shared" si="1"/>
        <v>-1412.56</v>
      </c>
    </row>
    <row r="7" spans="1:8" x14ac:dyDescent="0.25">
      <c r="A7" s="15" t="s">
        <v>46</v>
      </c>
      <c r="B7" s="9">
        <v>731.12</v>
      </c>
      <c r="C7" s="10">
        <v>46178</v>
      </c>
      <c r="D7" s="10">
        <v>46149</v>
      </c>
      <c r="E7" s="10"/>
      <c r="F7" s="10"/>
      <c r="G7" s="1">
        <f t="shared" si="0"/>
        <v>-29</v>
      </c>
      <c r="H7" s="9">
        <f t="shared" si="1"/>
        <v>-21202.48</v>
      </c>
    </row>
    <row r="8" spans="1:8" x14ac:dyDescent="0.25">
      <c r="A8" s="15" t="s">
        <v>47</v>
      </c>
      <c r="B8" s="9">
        <v>150</v>
      </c>
      <c r="C8" s="10">
        <v>46178</v>
      </c>
      <c r="D8" s="10">
        <v>46149</v>
      </c>
      <c r="E8" s="10"/>
      <c r="F8" s="10"/>
      <c r="G8" s="1">
        <f t="shared" si="0"/>
        <v>-29</v>
      </c>
      <c r="H8" s="9">
        <f t="shared" si="1"/>
        <v>-4350</v>
      </c>
    </row>
    <row r="9" spans="1:8" x14ac:dyDescent="0.25">
      <c r="A9" s="15" t="s">
        <v>48</v>
      </c>
      <c r="B9" s="9">
        <v>418.94</v>
      </c>
      <c r="C9" s="10">
        <v>46178</v>
      </c>
      <c r="D9" s="10">
        <v>46149</v>
      </c>
      <c r="E9" s="10"/>
      <c r="F9" s="10"/>
      <c r="G9" s="1">
        <f t="shared" si="0"/>
        <v>-29</v>
      </c>
      <c r="H9" s="9">
        <f t="shared" si="1"/>
        <v>-12149.26</v>
      </c>
    </row>
    <row r="10" spans="1:8" x14ac:dyDescent="0.25">
      <c r="A10" s="15" t="s">
        <v>49</v>
      </c>
      <c r="B10" s="9">
        <v>182.38</v>
      </c>
      <c r="C10" s="10">
        <v>46194</v>
      </c>
      <c r="D10" s="10">
        <v>46167</v>
      </c>
      <c r="E10" s="10"/>
      <c r="F10" s="10"/>
      <c r="G10" s="1">
        <f t="shared" si="0"/>
        <v>-27</v>
      </c>
      <c r="H10" s="9">
        <f t="shared" si="1"/>
        <v>-4924.26</v>
      </c>
    </row>
    <row r="11" spans="1:8" x14ac:dyDescent="0.25">
      <c r="A11" s="15" t="s">
        <v>50</v>
      </c>
      <c r="B11" s="9">
        <v>1359.84</v>
      </c>
      <c r="C11" s="10">
        <v>46194</v>
      </c>
      <c r="D11" s="10">
        <v>46167</v>
      </c>
      <c r="E11" s="10"/>
      <c r="F11" s="10"/>
      <c r="G11" s="1">
        <f t="shared" si="0"/>
        <v>-27</v>
      </c>
      <c r="H11" s="9">
        <f t="shared" si="1"/>
        <v>-36715.68</v>
      </c>
    </row>
    <row r="12" spans="1:8" x14ac:dyDescent="0.25">
      <c r="A12" s="15" t="s">
        <v>51</v>
      </c>
      <c r="B12" s="9">
        <v>906.56</v>
      </c>
      <c r="C12" s="10">
        <v>46194</v>
      </c>
      <c r="D12" s="10">
        <v>46167</v>
      </c>
      <c r="E12" s="10"/>
      <c r="F12" s="10"/>
      <c r="G12" s="1">
        <f t="shared" si="0"/>
        <v>-27</v>
      </c>
      <c r="H12" s="9">
        <f t="shared" si="1"/>
        <v>-24477.119999999999</v>
      </c>
    </row>
    <row r="13" spans="1:8" x14ac:dyDescent="0.25">
      <c r="A13" s="15" t="s">
        <v>52</v>
      </c>
      <c r="B13" s="9">
        <v>231</v>
      </c>
      <c r="C13" s="10">
        <v>46200</v>
      </c>
      <c r="D13" s="10">
        <v>46170</v>
      </c>
      <c r="E13" s="10"/>
      <c r="F13" s="10"/>
      <c r="G13" s="1">
        <f t="shared" si="0"/>
        <v>-30</v>
      </c>
      <c r="H13" s="9">
        <f t="shared" si="1"/>
        <v>-6930</v>
      </c>
    </row>
    <row r="14" spans="1:8" x14ac:dyDescent="0.25">
      <c r="A14" s="15" t="s">
        <v>53</v>
      </c>
      <c r="B14" s="9">
        <v>320</v>
      </c>
      <c r="C14" s="10">
        <v>46200</v>
      </c>
      <c r="D14" s="10">
        <v>46170</v>
      </c>
      <c r="E14" s="10"/>
      <c r="F14" s="10"/>
      <c r="G14" s="1">
        <f t="shared" si="0"/>
        <v>-30</v>
      </c>
      <c r="H14" s="9">
        <f t="shared" si="1"/>
        <v>-9600</v>
      </c>
    </row>
    <row r="15" spans="1:8" x14ac:dyDescent="0.25">
      <c r="A15" s="15" t="s">
        <v>54</v>
      </c>
      <c r="B15" s="9">
        <v>152.1</v>
      </c>
      <c r="C15" s="10">
        <v>46215</v>
      </c>
      <c r="D15" s="10">
        <v>46191</v>
      </c>
      <c r="E15" s="10"/>
      <c r="F15" s="10"/>
      <c r="G15" s="1">
        <f t="shared" si="0"/>
        <v>-24</v>
      </c>
      <c r="H15" s="9">
        <f t="shared" si="1"/>
        <v>-3650.4</v>
      </c>
    </row>
    <row r="16" spans="1:8" x14ac:dyDescent="0.25">
      <c r="A16" s="15" t="s">
        <v>55</v>
      </c>
      <c r="B16" s="9">
        <v>269.24</v>
      </c>
      <c r="C16" s="10">
        <v>46218</v>
      </c>
      <c r="D16" s="10">
        <v>46191</v>
      </c>
      <c r="E16" s="10"/>
      <c r="F16" s="10"/>
      <c r="G16" s="1">
        <f t="shared" si="0"/>
        <v>-27</v>
      </c>
      <c r="H16" s="9">
        <f t="shared" si="1"/>
        <v>-7269.48</v>
      </c>
    </row>
    <row r="17" spans="1:8" x14ac:dyDescent="0.25">
      <c r="A17" s="15" t="s">
        <v>56</v>
      </c>
      <c r="B17" s="9">
        <v>-269.24</v>
      </c>
      <c r="C17" s="10">
        <v>46219</v>
      </c>
      <c r="D17" s="10">
        <v>46191</v>
      </c>
      <c r="E17" s="10"/>
      <c r="F17" s="10"/>
      <c r="G17" s="1">
        <f t="shared" si="0"/>
        <v>-28</v>
      </c>
      <c r="H17" s="9">
        <f t="shared" si="1"/>
        <v>7538.72</v>
      </c>
    </row>
    <row r="18" spans="1:8" x14ac:dyDescent="0.25">
      <c r="A18" s="15" t="s">
        <v>57</v>
      </c>
      <c r="B18" s="9">
        <v>269.24</v>
      </c>
      <c r="C18" s="10">
        <v>46219</v>
      </c>
      <c r="D18" s="10">
        <v>46191</v>
      </c>
      <c r="E18" s="10"/>
      <c r="F18" s="10"/>
      <c r="G18" s="1">
        <f t="shared" si="0"/>
        <v>-28</v>
      </c>
      <c r="H18" s="9">
        <f t="shared" si="1"/>
        <v>-7538.72</v>
      </c>
    </row>
    <row r="19" spans="1:8" x14ac:dyDescent="0.25">
      <c r="A19" s="15" t="s">
        <v>58</v>
      </c>
      <c r="B19" s="9">
        <v>1280</v>
      </c>
      <c r="C19" s="10">
        <v>46218</v>
      </c>
      <c r="D19" s="10">
        <v>46191</v>
      </c>
      <c r="E19" s="10"/>
      <c r="F19" s="10"/>
      <c r="G19" s="1">
        <f t="shared" si="0"/>
        <v>-27</v>
      </c>
      <c r="H19" s="9">
        <f t="shared" si="1"/>
        <v>-34560</v>
      </c>
    </row>
    <row r="20" spans="1:8" x14ac:dyDescent="0.25">
      <c r="A20" s="15" t="s">
        <v>59</v>
      </c>
      <c r="B20" s="9">
        <v>320</v>
      </c>
      <c r="C20" s="10">
        <v>46219</v>
      </c>
      <c r="D20" s="10">
        <v>46198</v>
      </c>
      <c r="E20" s="10"/>
      <c r="F20" s="10"/>
      <c r="G20" s="1">
        <f t="shared" si="0"/>
        <v>-21</v>
      </c>
      <c r="H20" s="9">
        <f t="shared" si="1"/>
        <v>-6720</v>
      </c>
    </row>
    <row r="21" spans="1:8" x14ac:dyDescent="0.25">
      <c r="A21" s="15" t="s">
        <v>60</v>
      </c>
      <c r="B21" s="9">
        <v>770</v>
      </c>
      <c r="C21" s="10">
        <v>46232</v>
      </c>
      <c r="D21" s="10">
        <v>46202</v>
      </c>
      <c r="E21" s="10"/>
      <c r="F21" s="10"/>
      <c r="G21" s="1">
        <f t="shared" si="0"/>
        <v>-30</v>
      </c>
      <c r="H21" s="9">
        <f t="shared" si="1"/>
        <v>-23100</v>
      </c>
    </row>
    <row r="22" spans="1:8" x14ac:dyDescent="0.25">
      <c r="A22" s="15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5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5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33618.210000000006</v>
      </c>
      <c r="C1" s="31"/>
      <c r="G1" s="13">
        <f>IF(B1&lt;&gt;0,H1/B1,0)</f>
        <v>-25.096753812888906</v>
      </c>
      <c r="H1" s="12">
        <f>SUM(H4:H195)</f>
        <v>-843707.94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 t="s">
        <v>61</v>
      </c>
      <c r="B4" s="9">
        <v>360</v>
      </c>
      <c r="C4" s="10">
        <v>46239</v>
      </c>
      <c r="D4" s="10">
        <v>46219</v>
      </c>
      <c r="E4" s="10"/>
      <c r="F4" s="10"/>
      <c r="G4" s="1">
        <f>D4-C4-(F4-E4)</f>
        <v>-20</v>
      </c>
      <c r="H4" s="9">
        <f>B4*G4</f>
        <v>-7200</v>
      </c>
    </row>
    <row r="5" spans="1:8" x14ac:dyDescent="0.25">
      <c r="A5" s="15" t="s">
        <v>62</v>
      </c>
      <c r="B5" s="9">
        <v>1380</v>
      </c>
      <c r="C5" s="10">
        <v>46249</v>
      </c>
      <c r="D5" s="10">
        <v>46219</v>
      </c>
      <c r="E5" s="10"/>
      <c r="F5" s="10"/>
      <c r="G5" s="1">
        <f t="shared" ref="G5:G68" si="0">D5-C5-(F5-E5)</f>
        <v>-30</v>
      </c>
      <c r="H5" s="9">
        <f t="shared" ref="H5:H68" si="1">B5*G5</f>
        <v>-41400</v>
      </c>
    </row>
    <row r="6" spans="1:8" x14ac:dyDescent="0.25">
      <c r="A6" s="15" t="s">
        <v>63</v>
      </c>
      <c r="B6" s="9">
        <v>11300</v>
      </c>
      <c r="C6" s="10">
        <v>46261</v>
      </c>
      <c r="D6" s="10">
        <v>46231</v>
      </c>
      <c r="E6" s="10"/>
      <c r="F6" s="10"/>
      <c r="G6" s="1">
        <f t="shared" si="0"/>
        <v>-30</v>
      </c>
      <c r="H6" s="9">
        <f t="shared" si="1"/>
        <v>-339000</v>
      </c>
    </row>
    <row r="7" spans="1:8" x14ac:dyDescent="0.25">
      <c r="A7" s="15" t="s">
        <v>64</v>
      </c>
      <c r="B7" s="9">
        <v>184.98</v>
      </c>
      <c r="C7" s="10">
        <v>46249</v>
      </c>
      <c r="D7" s="10">
        <v>46231</v>
      </c>
      <c r="E7" s="10"/>
      <c r="F7" s="10"/>
      <c r="G7" s="1">
        <f t="shared" si="0"/>
        <v>-18</v>
      </c>
      <c r="H7" s="9">
        <f t="shared" si="1"/>
        <v>-3329.64</v>
      </c>
    </row>
    <row r="8" spans="1:8" x14ac:dyDescent="0.25">
      <c r="A8" s="15" t="s">
        <v>65</v>
      </c>
      <c r="B8" s="9">
        <v>768.44</v>
      </c>
      <c r="C8" s="10">
        <v>46239</v>
      </c>
      <c r="D8" s="10">
        <v>46232</v>
      </c>
      <c r="E8" s="10"/>
      <c r="F8" s="10"/>
      <c r="G8" s="1">
        <f t="shared" si="0"/>
        <v>-7</v>
      </c>
      <c r="H8" s="9">
        <f t="shared" si="1"/>
        <v>-5379.08</v>
      </c>
    </row>
    <row r="9" spans="1:8" x14ac:dyDescent="0.25">
      <c r="A9" s="15" t="s">
        <v>66</v>
      </c>
      <c r="B9" s="9">
        <v>-768.44</v>
      </c>
      <c r="C9" s="10">
        <v>46254</v>
      </c>
      <c r="D9" s="10">
        <v>46232</v>
      </c>
      <c r="E9" s="10"/>
      <c r="F9" s="10"/>
      <c r="G9" s="1">
        <f t="shared" si="0"/>
        <v>-22</v>
      </c>
      <c r="H9" s="9">
        <f t="shared" si="1"/>
        <v>16905.68</v>
      </c>
    </row>
    <row r="10" spans="1:8" x14ac:dyDescent="0.25">
      <c r="A10" s="15" t="s">
        <v>67</v>
      </c>
      <c r="B10" s="9">
        <v>768.44</v>
      </c>
      <c r="C10" s="10">
        <v>46262</v>
      </c>
      <c r="D10" s="10">
        <v>46232</v>
      </c>
      <c r="E10" s="10"/>
      <c r="F10" s="10"/>
      <c r="G10" s="1">
        <f t="shared" si="0"/>
        <v>-30</v>
      </c>
      <c r="H10" s="9">
        <f t="shared" si="1"/>
        <v>-23053.200000000001</v>
      </c>
    </row>
    <row r="11" spans="1:8" x14ac:dyDescent="0.25">
      <c r="A11" s="15" t="s">
        <v>68</v>
      </c>
      <c r="B11" s="9">
        <v>8588.7999999999993</v>
      </c>
      <c r="C11" s="10">
        <v>46264</v>
      </c>
      <c r="D11" s="10">
        <v>46234</v>
      </c>
      <c r="E11" s="10"/>
      <c r="F11" s="10"/>
      <c r="G11" s="1">
        <f t="shared" si="0"/>
        <v>-30</v>
      </c>
      <c r="H11" s="9">
        <f t="shared" si="1"/>
        <v>-257664</v>
      </c>
    </row>
    <row r="12" spans="1:8" x14ac:dyDescent="0.25">
      <c r="A12" s="15" t="s">
        <v>69</v>
      </c>
      <c r="B12" s="9">
        <v>427</v>
      </c>
      <c r="C12" s="10">
        <v>46264</v>
      </c>
      <c r="D12" s="10">
        <v>46234</v>
      </c>
      <c r="E12" s="10"/>
      <c r="F12" s="10"/>
      <c r="G12" s="1">
        <f t="shared" si="0"/>
        <v>-30</v>
      </c>
      <c r="H12" s="9">
        <f t="shared" si="1"/>
        <v>-12810</v>
      </c>
    </row>
    <row r="13" spans="1:8" x14ac:dyDescent="0.25">
      <c r="A13" s="15" t="s">
        <v>70</v>
      </c>
      <c r="B13" s="9">
        <v>614.54999999999995</v>
      </c>
      <c r="C13" s="10">
        <v>46310</v>
      </c>
      <c r="D13" s="10">
        <v>46280</v>
      </c>
      <c r="E13" s="10"/>
      <c r="F13" s="10"/>
      <c r="G13" s="1">
        <f t="shared" si="0"/>
        <v>-30</v>
      </c>
      <c r="H13" s="9">
        <f t="shared" si="1"/>
        <v>-18436.5</v>
      </c>
    </row>
    <row r="14" spans="1:8" x14ac:dyDescent="0.25">
      <c r="A14" s="15" t="s">
        <v>71</v>
      </c>
      <c r="B14" s="9">
        <v>8376</v>
      </c>
      <c r="C14" s="10">
        <v>46303</v>
      </c>
      <c r="D14" s="10">
        <v>46290</v>
      </c>
      <c r="E14" s="10"/>
      <c r="F14" s="10"/>
      <c r="G14" s="1">
        <f t="shared" si="0"/>
        <v>-13</v>
      </c>
      <c r="H14" s="9">
        <f t="shared" si="1"/>
        <v>-108888</v>
      </c>
    </row>
    <row r="15" spans="1:8" x14ac:dyDescent="0.25">
      <c r="A15" s="15" t="s">
        <v>72</v>
      </c>
      <c r="B15" s="9">
        <v>750</v>
      </c>
      <c r="C15" s="10">
        <v>46318</v>
      </c>
      <c r="D15" s="10">
        <v>46294</v>
      </c>
      <c r="E15" s="10"/>
      <c r="F15" s="10"/>
      <c r="G15" s="1">
        <f t="shared" si="0"/>
        <v>-24</v>
      </c>
      <c r="H15" s="9">
        <f t="shared" si="1"/>
        <v>-18000</v>
      </c>
    </row>
    <row r="16" spans="1:8" x14ac:dyDescent="0.25">
      <c r="A16" s="15" t="s">
        <v>73</v>
      </c>
      <c r="B16" s="9">
        <v>100</v>
      </c>
      <c r="C16" s="10">
        <v>46318</v>
      </c>
      <c r="D16" s="10">
        <v>46294</v>
      </c>
      <c r="E16" s="10"/>
      <c r="F16" s="10"/>
      <c r="G16" s="1">
        <f t="shared" si="0"/>
        <v>-24</v>
      </c>
      <c r="H16" s="9">
        <f t="shared" si="1"/>
        <v>-2400</v>
      </c>
    </row>
    <row r="17" spans="1:8" x14ac:dyDescent="0.25">
      <c r="A17" s="15" t="s">
        <v>74</v>
      </c>
      <c r="B17" s="9">
        <v>768.44</v>
      </c>
      <c r="C17" s="10">
        <v>46324</v>
      </c>
      <c r="D17" s="10">
        <v>46294</v>
      </c>
      <c r="E17" s="10"/>
      <c r="F17" s="10"/>
      <c r="G17" s="1">
        <f t="shared" si="0"/>
        <v>-30</v>
      </c>
      <c r="H17" s="9">
        <f t="shared" si="1"/>
        <v>-23053.200000000001</v>
      </c>
    </row>
    <row r="18" spans="1:8" x14ac:dyDescent="0.25">
      <c r="A18" s="15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5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5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5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5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5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5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selection activeCell="C1" sqref="C1"/>
    </sheetView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0</v>
      </c>
      <c r="C1" s="31"/>
      <c r="G1" s="13">
        <f>IF(B1&lt;&gt;0,H1/B1,0)</f>
        <v>0</v>
      </c>
      <c r="H1" s="12">
        <f>SUM(H4:H195)</f>
        <v>0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5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 x14ac:dyDescent="0.25">
      <c r="A5" s="15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 x14ac:dyDescent="0.25">
      <c r="A6" s="15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 x14ac:dyDescent="0.25">
      <c r="A7" s="15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 x14ac:dyDescent="0.25">
      <c r="A8" s="15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 x14ac:dyDescent="0.25">
      <c r="A9" s="15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 x14ac:dyDescent="0.25">
      <c r="A10" s="15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5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5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5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5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5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5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5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5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5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5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5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5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5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5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 Cavallaro</dc:creator>
  <cp:lastModifiedBy>Gabriella Testa</cp:lastModifiedBy>
  <dcterms:created xsi:type="dcterms:W3CDTF">2006-09-16T00:00:00Z</dcterms:created>
  <dcterms:modified xsi:type="dcterms:W3CDTF">2026-10-05T11:27:53Z</dcterms:modified>
</cp:coreProperties>
</file>