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condivisa\2025-26\PINA TALA\da pubblicare albo e sito\"/>
    </mc:Choice>
  </mc:AlternateContent>
  <bookViews>
    <workbookView xWindow="0" yWindow="0" windowWidth="25600" windowHeight="1065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<sst xmlns="http://schemas.openxmlformats.org/spreadsheetml/2006/main" count="63" uniqueCount="34">
  <si>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</si>
  <si>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</si>
  <si>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</si>
  <si>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</si>
  <si>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</si>
  <si>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</si>
  <si>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</si>
  <si>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</si>
  <si>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</si>
  <si>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</si>
  <si>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</si>
  <si>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</si>
  <si>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</si>
  <si>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</si>
  <si>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</si>
  <si>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</si>
  <si>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</si>
  <si>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</si>
  <si>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</si>
  <si>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</si>
  <si>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VIA GARAU</t>
  </si>
  <si>
    <t>07047 THIESI (SS) - VIA GARAU - C.F. 92112710907 C.M. SSIC83500X</t>
  </si>
  <si>
    <t>2026</t>
  </si>
  <si>
    <t>1025270269 del 04/12/2025</t>
  </si>
  <si>
    <t>99/PA-2025 del 16/12/2025</t>
  </si>
  <si>
    <t>68/PA del 11/12/2025</t>
  </si>
  <si>
    <t>8/PA-2025 del 23/12/2025</t>
  </si>
  <si>
    <t>1025296047 del 24/12/2025</t>
  </si>
  <si>
    <t>FPA 10/26 del 11/01/2026</t>
  </si>
  <si>
    <t>U1230000020307 del 12/01/2026</t>
  </si>
  <si>
    <t>U1230000020306 del 12/01/2026</t>
  </si>
  <si>
    <t>138 / A del 01/02/2026</t>
  </si>
  <si>
    <t>FVED46 del 05/02/2026</t>
  </si>
  <si>
    <t>5/PA del 23/02/2026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</si>
</sst>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08984375" defaultRowHeight="14.5" x14ac:dyDescent="0.35"/>
  <cols>
    <col min="1" max="1" width="17.54296875" customWidth="1"/>
    <col min="2" max="4" width="16.54296875" customWidth="1"/>
    <col min="5" max="5" width="14.81640625" customWidth="1"/>
    <col min="6" max="6" width="16.54296875" customWidth="1"/>
    <col min="7" max="7" width="36.54296875" customWidth="1"/>
    <col min="8" max="8" width="9.08984375" customWidth="1"/>
  </cols>
  <sheetData>
    <row r="1" spans="1:9" x14ac:dyDescent="0.35">
      <c r="A1" s="2"/>
    </row>
    <row r="2" spans="1:9" ht="16" customHeight="1" x14ac:dyDescent="0.45">
      <c r="B2" s="3" t="s">
        <v>20</v>
      </c>
    </row>
    <row r="3" spans="1:9" ht="12.75" customHeight="1" x14ac:dyDescent="0.35">
      <c r="B3" t="s">
        <v>21</v>
      </c>
    </row>
    <row r="4" spans="1:9" ht="15" thickBot="1" x14ac:dyDescent="0.4"/>
    <row r="5" spans="1:9" ht="18" customHeight="1" thickBot="1" x14ac:dyDescent="0.55000000000000004">
      <c r="B5" s="6" t="s">
        <v>17</v>
      </c>
      <c r="F5" s="15" t="s">
        <v>22</v>
      </c>
    </row>
    <row r="7" spans="1:9" s="17" customFormat="1" ht="25" customHeight="1" x14ac:dyDescent="0.5">
      <c r="A7" s="34" t="s">
        <v>1</v>
      </c>
      <c r="B7" s="35"/>
      <c r="C7" s="35"/>
      <c r="D7" s="35"/>
      <c r="E7" s="35"/>
      <c r="F7" s="36"/>
    </row>
    <row r="8" spans="1:9" ht="30.75" customHeight="1" x14ac:dyDescent="0.3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4">
      <c r="A9" s="37">
        <f>SUM(B13:B16)</f>
        <v>16</v>
      </c>
      <c r="B9" s="33"/>
      <c r="C9" s="32">
        <f>SUM(C13:C16)</f>
        <v>41661.300000000003</v>
      </c>
      <c r="D9" s="33"/>
      <c r="E9" s="38">
        <f>('Trimestre 1'!H1+'Trimestre 2'!H1+'Trimestre 3'!H1+'Trimestre 4'!H1)/C9</f>
        <v>-18.042391380009743</v>
      </c>
      <c r="F9" s="39"/>
    </row>
    <row r="10" spans="1:9" ht="20.149999999999999" customHeight="1" thickBot="1" x14ac:dyDescent="0.4">
      <c r="A10" s="18"/>
      <c r="B10" s="18"/>
      <c r="C10" s="19"/>
      <c r="D10" s="18"/>
      <c r="E10" s="20"/>
      <c r="F10" s="27"/>
    </row>
    <row r="11" spans="1:9" s="17" customFormat="1" ht="25" customHeight="1" x14ac:dyDescent="0.5">
      <c r="A11" s="40" t="s">
        <v>2</v>
      </c>
      <c r="B11" s="41"/>
      <c r="C11" s="41"/>
      <c r="D11" s="41"/>
      <c r="E11" s="41"/>
      <c r="F11" s="42"/>
    </row>
    <row r="12" spans="1:9" ht="46.5" customHeight="1" x14ac:dyDescent="0.3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35">
      <c r="A13" s="25" t="s">
        <v>13</v>
      </c>
      <c r="B13" s="14">
        <f>'Trimestre 1'!C1</f>
        <v>16</v>
      </c>
      <c r="C13" s="26">
        <f>'Trimestre 1'!B1</f>
        <v>41661.300000000003</v>
      </c>
      <c r="D13" s="26">
        <f>'Trimestre 1'!G1</f>
        <v>-18.042391380009743</v>
      </c>
      <c r="E13" s="26">
        <v>17751.330000000002</v>
      </c>
      <c r="F13" s="30">
        <v>14</v>
      </c>
      <c r="G13" s="4"/>
      <c r="H13" s="5"/>
      <c r="I13" s="5"/>
    </row>
    <row r="14" spans="1:9" ht="22.5" customHeight="1" x14ac:dyDescent="0.35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>
        <v>54151.6</v>
      </c>
      <c r="F14" s="30">
        <v>22</v>
      </c>
    </row>
    <row r="15" spans="1:9" ht="22.5" customHeight="1" x14ac:dyDescent="0.3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3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41661.300000000003</v>
      </c>
      <c r="C1" s="31">
        <f>COUNTA(A4:A203)</f>
        <v>16</v>
      </c>
      <c r="G1" s="13">
        <f>IF(B1&lt;&gt;0,H1/B1,0)</f>
        <v>-18.042391380009743</v>
      </c>
      <c r="H1" s="12">
        <f>SUM(H4:H195)</f>
        <v>-751669.48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6" t="s">
        <v>23</v>
      </c>
      <c r="B4" s="9">
        <v>10.67</v>
      </c>
      <c r="C4" s="10">
        <v>46030</v>
      </c>
      <c r="D4" s="10">
        <v>46037</v>
      </c>
      <c r="E4" s="10"/>
      <c r="F4" s="10"/>
      <c r="G4" s="1">
        <f>D4-C4-(F4-E4)</f>
        <v>7</v>
      </c>
      <c r="H4" s="9">
        <f>B4*G4</f>
        <v>74.69</v>
      </c>
    </row>
    <row r="5" spans="1:8" x14ac:dyDescent="0.35">
      <c r="A5" s="16" t="s">
        <v>24</v>
      </c>
      <c r="B5" s="9">
        <v>2127.04</v>
      </c>
      <c r="C5" s="10">
        <v>46041</v>
      </c>
      <c r="D5" s="10">
        <v>46037</v>
      </c>
      <c r="E5" s="10"/>
      <c r="F5" s="10"/>
      <c r="G5" s="1">
        <f t="shared" ref="G5:G68" si="0">D5-C5-(F5-E5)</f>
        <v>-4</v>
      </c>
      <c r="H5" s="9">
        <f t="shared" ref="H5:H68" si="1">B5*G5</f>
        <v>-8508.16</v>
      </c>
    </row>
    <row r="6" spans="1:8" x14ac:dyDescent="0.35">
      <c r="A6" s="16" t="s">
        <v>25</v>
      </c>
      <c r="B6" s="9">
        <v>450</v>
      </c>
      <c r="C6" s="10">
        <v>46034</v>
      </c>
      <c r="D6" s="10">
        <v>46037</v>
      </c>
      <c r="E6" s="10"/>
      <c r="F6" s="10"/>
      <c r="G6" s="1">
        <f t="shared" si="0"/>
        <v>3</v>
      </c>
      <c r="H6" s="9">
        <f t="shared" si="1"/>
        <v>1350</v>
      </c>
    </row>
    <row r="7" spans="1:8" x14ac:dyDescent="0.35">
      <c r="A7" s="16" t="s">
        <v>26</v>
      </c>
      <c r="B7" s="9">
        <v>3760</v>
      </c>
      <c r="C7" s="10">
        <v>46060</v>
      </c>
      <c r="D7" s="10">
        <v>46049</v>
      </c>
      <c r="E7" s="10"/>
      <c r="F7" s="10"/>
      <c r="G7" s="1">
        <f t="shared" si="0"/>
        <v>-11</v>
      </c>
      <c r="H7" s="9">
        <f t="shared" si="1"/>
        <v>-41360</v>
      </c>
    </row>
    <row r="8" spans="1:8" x14ac:dyDescent="0.35">
      <c r="A8" s="16" t="s">
        <v>27</v>
      </c>
      <c r="B8" s="9">
        <v>10.67</v>
      </c>
      <c r="C8" s="10">
        <v>46060</v>
      </c>
      <c r="D8" s="10">
        <v>46049</v>
      </c>
      <c r="E8" s="10"/>
      <c r="F8" s="10"/>
      <c r="G8" s="1">
        <f t="shared" si="0"/>
        <v>-11</v>
      </c>
      <c r="H8" s="9">
        <f t="shared" si="1"/>
        <v>-117.37</v>
      </c>
    </row>
    <row r="9" spans="1:8" x14ac:dyDescent="0.35">
      <c r="A9" s="16" t="s">
        <v>28</v>
      </c>
      <c r="B9" s="9">
        <v>569.91999999999996</v>
      </c>
      <c r="C9" s="10">
        <v>46080</v>
      </c>
      <c r="D9" s="10">
        <v>46063</v>
      </c>
      <c r="E9" s="10"/>
      <c r="F9" s="10"/>
      <c r="G9" s="1">
        <f t="shared" si="0"/>
        <v>-17</v>
      </c>
      <c r="H9" s="9">
        <f t="shared" si="1"/>
        <v>-9688.64</v>
      </c>
    </row>
    <row r="10" spans="1:8" x14ac:dyDescent="0.35">
      <c r="A10" s="16" t="s">
        <v>28</v>
      </c>
      <c r="B10" s="9">
        <v>400</v>
      </c>
      <c r="C10" s="10">
        <v>46080</v>
      </c>
      <c r="D10" s="10">
        <v>46063</v>
      </c>
      <c r="E10" s="10"/>
      <c r="F10" s="10"/>
      <c r="G10" s="1">
        <f t="shared" si="0"/>
        <v>-17</v>
      </c>
      <c r="H10" s="9">
        <f t="shared" si="1"/>
        <v>-6800</v>
      </c>
    </row>
    <row r="11" spans="1:8" x14ac:dyDescent="0.35">
      <c r="A11" s="16" t="s">
        <v>28</v>
      </c>
      <c r="B11" s="9">
        <v>550</v>
      </c>
      <c r="C11" s="10">
        <v>46080</v>
      </c>
      <c r="D11" s="10">
        <v>46063</v>
      </c>
      <c r="E11" s="10"/>
      <c r="F11" s="10"/>
      <c r="G11" s="1">
        <f t="shared" si="0"/>
        <v>-17</v>
      </c>
      <c r="H11" s="9">
        <f t="shared" si="1"/>
        <v>-9350</v>
      </c>
    </row>
    <row r="12" spans="1:8" x14ac:dyDescent="0.35">
      <c r="A12" s="16" t="s">
        <v>28</v>
      </c>
      <c r="B12" s="9">
        <v>550</v>
      </c>
      <c r="C12" s="10">
        <v>46080</v>
      </c>
      <c r="D12" s="10">
        <v>46063</v>
      </c>
      <c r="E12" s="10"/>
      <c r="F12" s="10"/>
      <c r="G12" s="1">
        <f t="shared" si="0"/>
        <v>-17</v>
      </c>
      <c r="H12" s="9">
        <f t="shared" si="1"/>
        <v>-9350</v>
      </c>
    </row>
    <row r="13" spans="1:8" x14ac:dyDescent="0.35">
      <c r="A13" s="16" t="s">
        <v>28</v>
      </c>
      <c r="B13" s="9">
        <v>400</v>
      </c>
      <c r="C13" s="10">
        <v>46080</v>
      </c>
      <c r="D13" s="10">
        <v>46063</v>
      </c>
      <c r="E13" s="10"/>
      <c r="F13" s="10"/>
      <c r="G13" s="1">
        <f t="shared" si="0"/>
        <v>-17</v>
      </c>
      <c r="H13" s="9">
        <f t="shared" si="1"/>
        <v>-6800</v>
      </c>
    </row>
    <row r="14" spans="1:8" x14ac:dyDescent="0.35">
      <c r="A14" s="16" t="s">
        <v>28</v>
      </c>
      <c r="B14" s="9">
        <v>400</v>
      </c>
      <c r="C14" s="10">
        <v>46080</v>
      </c>
      <c r="D14" s="10">
        <v>46063</v>
      </c>
      <c r="E14" s="10"/>
      <c r="F14" s="10"/>
      <c r="G14" s="1">
        <f t="shared" si="0"/>
        <v>-17</v>
      </c>
      <c r="H14" s="9">
        <f t="shared" si="1"/>
        <v>-6800</v>
      </c>
    </row>
    <row r="15" spans="1:8" x14ac:dyDescent="0.35">
      <c r="A15" s="16" t="s">
        <v>29</v>
      </c>
      <c r="B15" s="9">
        <v>3958</v>
      </c>
      <c r="C15" s="10">
        <v>46082</v>
      </c>
      <c r="D15" s="10">
        <v>46063</v>
      </c>
      <c r="E15" s="10"/>
      <c r="F15" s="10"/>
      <c r="G15" s="1">
        <f t="shared" si="0"/>
        <v>-19</v>
      </c>
      <c r="H15" s="9">
        <f t="shared" si="1"/>
        <v>-75202</v>
      </c>
    </row>
    <row r="16" spans="1:8" x14ac:dyDescent="0.35">
      <c r="A16" s="16" t="s">
        <v>30</v>
      </c>
      <c r="B16" s="9">
        <v>12</v>
      </c>
      <c r="C16" s="10">
        <v>46082</v>
      </c>
      <c r="D16" s="10">
        <v>46063</v>
      </c>
      <c r="E16" s="10"/>
      <c r="F16" s="10"/>
      <c r="G16" s="1">
        <f t="shared" si="0"/>
        <v>-19</v>
      </c>
      <c r="H16" s="9">
        <f t="shared" si="1"/>
        <v>-228</v>
      </c>
    </row>
    <row r="17" spans="1:8" x14ac:dyDescent="0.35">
      <c r="A17" s="16" t="s">
        <v>31</v>
      </c>
      <c r="B17" s="9">
        <v>900</v>
      </c>
      <c r="C17" s="10">
        <v>46093</v>
      </c>
      <c r="D17" s="10">
        <v>46063</v>
      </c>
      <c r="E17" s="10"/>
      <c r="F17" s="10"/>
      <c r="G17" s="1">
        <f t="shared" si="0"/>
        <v>-30</v>
      </c>
      <c r="H17" s="9">
        <f t="shared" si="1"/>
        <v>-27000</v>
      </c>
    </row>
    <row r="18" spans="1:8" x14ac:dyDescent="0.35">
      <c r="A18" s="16" t="s">
        <v>32</v>
      </c>
      <c r="B18" s="9">
        <v>63</v>
      </c>
      <c r="C18" s="10">
        <v>46093</v>
      </c>
      <c r="D18" s="10">
        <v>46063</v>
      </c>
      <c r="E18" s="10"/>
      <c r="F18" s="10"/>
      <c r="G18" s="1">
        <f t="shared" si="0"/>
        <v>-30</v>
      </c>
      <c r="H18" s="9">
        <f t="shared" si="1"/>
        <v>-1890</v>
      </c>
    </row>
    <row r="19" spans="1:8" x14ac:dyDescent="0.35">
      <c r="A19" s="16" t="s">
        <v>33</v>
      </c>
      <c r="B19" s="9">
        <v>27500</v>
      </c>
      <c r="C19" s="10">
        <v>46122</v>
      </c>
      <c r="D19" s="10">
        <v>46102</v>
      </c>
      <c r="E19" s="10"/>
      <c r="F19" s="10"/>
      <c r="G19" s="1">
        <f t="shared" si="0"/>
        <v>-20</v>
      </c>
      <c r="H19" s="9">
        <f t="shared" si="1"/>
        <v>-550000</v>
      </c>
    </row>
    <row r="20" spans="1:8" x14ac:dyDescent="0.3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3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3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3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3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3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3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3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3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3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3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3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3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3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3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3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3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3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3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3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3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3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3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3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3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3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3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3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3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3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3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3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3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3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3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3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3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3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3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3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3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3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3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3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3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3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3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3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3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3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3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8.7265625" defaultRowHeight="14.5" x14ac:dyDescent="0.35"/>
  <cols>
    <col min="1" max="1" width="27" customWidth="1"/>
    <col min="2" max="2" width="12.7265625" customWidth="1"/>
    <col min="3" max="3" width="16.08984375" bestFit="1" customWidth="1"/>
    <col min="4" max="6" width="15.453125" bestFit="1" customWidth="1"/>
    <col min="7" max="7" width="16.26953125" customWidth="1"/>
    <col min="8" max="8" width="14.26953125" customWidth="1"/>
  </cols>
  <sheetData>
    <row r="1" spans="1:8" x14ac:dyDescent="0.35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3.5" x14ac:dyDescent="0.3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3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3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3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3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3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3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3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3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3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3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3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3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3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3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3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3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3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3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3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3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3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3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3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3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3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3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3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3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3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3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3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3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3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3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3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3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3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3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3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3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3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3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3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3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3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3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3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3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3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3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3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3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3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3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3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3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3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3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3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3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3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3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3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3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3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3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3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3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3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3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3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3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3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3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3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3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3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3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3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3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3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3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3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3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3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3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3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3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3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3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3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3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3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3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3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3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3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3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3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3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3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3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3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3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3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3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3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3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3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3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3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3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3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3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3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3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3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3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3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3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3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3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3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3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3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3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3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3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3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3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3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3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3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3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3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3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3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3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3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3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3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3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3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3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3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3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3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3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3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3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3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3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3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3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3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3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3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3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3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3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3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3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3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3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3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3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3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3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3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3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3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3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3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3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3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3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3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3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3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3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3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3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3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3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3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3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3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3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3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3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3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3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3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3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3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3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3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3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3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3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2006-09-16T00:00:00Z</dcterms:created>
  <dcterms:modified xsi:type="dcterms:W3CDTF">2026-04-08T08:58:01Z</dcterms:modified>
</cp:coreProperties>
</file>