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ente\Desktop\per gabriella2026\"/>
    </mc:Choice>
  </mc:AlternateContent>
  <bookViews>
    <workbookView xWindow="0" yWindow="0" windowWidth="28800" windowHeight="1233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<sst xmlns="http://schemas.openxmlformats.org/spreadsheetml/2006/main" count="68" uniqueCount="43">
  <si>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</si>
  <si>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</si>
  <si>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</si>
  <si>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</si>
  <si>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</si>
  <si>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</si>
  <si>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</si>
  <si>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</si>
  <si>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</si>
  <si>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</si>
  <si>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</si>
  <si>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</si>
  <si>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</si>
  <si>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</si>
  <si>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</si>
  <si>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</si>
  <si>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</si>
  <si>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</si>
  <si>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</si>
  <si>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</si>
  <si>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 CATANIA 2</t>
  </si>
  <si>
    <t>95014 GIARRE (CT) - VIALE LIBERTA, 151 - C.F. 92032760875 C.M. CTMM151004</t>
  </si>
  <si>
    <t>2026</t>
  </si>
  <si>
    <t>E/35 del 12/01/2026</t>
  </si>
  <si>
    <t>139/P del 30/12/2025</t>
  </si>
  <si>
    <t>CPES26000010/EA del 07/01/2026</t>
  </si>
  <si>
    <t>2/PA-2026 del 27/01/2026</t>
  </si>
  <si>
    <t>1 del 23/01/2026</t>
  </si>
  <si>
    <t>2066/FVISE del 29/01/2026</t>
  </si>
  <si>
    <t>FPA 1/25 del 27/01/2026</t>
  </si>
  <si>
    <t>1 del 28/01/2026</t>
  </si>
  <si>
    <t>2026BENA005010805 del 20/02/2026</t>
  </si>
  <si>
    <t>1/PA del 06/03/2026</t>
  </si>
  <si>
    <t>FPA 2/26 del 11/03/2026</t>
  </si>
  <si>
    <t>4/PA-2026 del 11/03/2026</t>
  </si>
  <si>
    <t>2/PA-2026 del 18/03/2026</t>
  </si>
  <si>
    <t>1/PA-2026 del 18/03/2026</t>
  </si>
  <si>
    <t>4/PA del 18/03/2026</t>
  </si>
  <si>
    <t>5/PA del 19/03/2026</t>
  </si>
  <si>
    <t>10/2026 del 23/03/2026</t>
  </si>
  <si>
    <t>2/PA-2026 del 23/03/2026</t>
  </si>
  <si>
    <t>FATTPA 23_26 del 12/03/2026</t>
  </si>
  <si>
    <t>20 del 25/03/2026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</si>
</sst>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21</v>
      </c>
      <c r="B9" s="33"/>
      <c r="C9" s="32">
        <f>SUM(C13:C16)</f>
        <v>63887.890000000007</v>
      </c>
      <c r="D9" s="33"/>
      <c r="E9" s="38">
        <f>('Trimestre 1'!H1+'Trimestre 2'!H1+'Trimestre 3'!H1+'Trimestre 4'!H1)/C9</f>
        <v>-26.871575505154421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21</v>
      </c>
      <c r="C13" s="26">
        <f>'Trimestre 1'!B1</f>
        <v>63887.890000000007</v>
      </c>
      <c r="D13" s="26">
        <f>'Trimestre 1'!G1</f>
        <v>-26.871575505154421</v>
      </c>
      <c r="E13" s="26">
        <v>0</v>
      </c>
      <c r="F13" s="30">
        <v>0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0</v>
      </c>
      <c r="C14" s="26">
        <f>'Trimestre 2'!B1</f>
        <v>0</v>
      </c>
      <c r="D14" s="26">
        <f>'Trimestre 2'!G1</f>
        <v>0</v>
      </c>
      <c r="E14" s="26">
        <v>0</v>
      </c>
      <c r="F14" s="30">
        <v>0</v>
      </c>
    </row>
    <row r="15" spans="1:9" ht="22.5" customHeight="1" x14ac:dyDescent="0.25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 x14ac:dyDescent="0.25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63887.890000000007</v>
      </c>
      <c r="C1" s="31">
        <f>COUNTA(A4:A203)</f>
        <v>21</v>
      </c>
      <c r="G1" s="13">
        <f>IF(B1&lt;&gt;0,H1/B1,0)</f>
        <v>-26.871575505154421</v>
      </c>
      <c r="H1" s="12">
        <f>SUM(H4:H195)</f>
        <v>-1716768.26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360</v>
      </c>
      <c r="C4" s="10">
        <v>46078</v>
      </c>
      <c r="D4" s="10">
        <v>46049</v>
      </c>
      <c r="E4" s="10"/>
      <c r="F4" s="10"/>
      <c r="G4" s="1">
        <f>D4-C4-(F4-E4)</f>
        <v>-29</v>
      </c>
      <c r="H4" s="9">
        <f>B4*G4</f>
        <v>-10440</v>
      </c>
    </row>
    <row r="5" spans="1:8" x14ac:dyDescent="0.25">
      <c r="A5" s="16" t="s">
        <v>24</v>
      </c>
      <c r="B5" s="9">
        <v>768.44</v>
      </c>
      <c r="C5" s="10">
        <v>46078</v>
      </c>
      <c r="D5" s="10">
        <v>46049</v>
      </c>
      <c r="E5" s="10"/>
      <c r="F5" s="10"/>
      <c r="G5" s="1">
        <f t="shared" ref="G5:G68" si="0">D5-C5-(F5-E5)</f>
        <v>-29</v>
      </c>
      <c r="H5" s="9">
        <f t="shared" ref="H5:H68" si="1">B5*G5</f>
        <v>-22284.76</v>
      </c>
    </row>
    <row r="6" spans="1:8" x14ac:dyDescent="0.25">
      <c r="A6" s="16" t="s">
        <v>25</v>
      </c>
      <c r="B6" s="9">
        <v>1540</v>
      </c>
      <c r="C6" s="10">
        <v>46078</v>
      </c>
      <c r="D6" s="10">
        <v>46049</v>
      </c>
      <c r="E6" s="10"/>
      <c r="F6" s="10"/>
      <c r="G6" s="1">
        <f t="shared" si="0"/>
        <v>-29</v>
      </c>
      <c r="H6" s="9">
        <f t="shared" si="1"/>
        <v>-44660</v>
      </c>
    </row>
    <row r="7" spans="1:8" x14ac:dyDescent="0.25">
      <c r="A7" s="16" t="s">
        <v>26</v>
      </c>
      <c r="B7" s="9">
        <v>4740</v>
      </c>
      <c r="C7" s="10">
        <v>46081</v>
      </c>
      <c r="D7" s="10">
        <v>46051</v>
      </c>
      <c r="E7" s="10"/>
      <c r="F7" s="10"/>
      <c r="G7" s="1">
        <f t="shared" si="0"/>
        <v>-30</v>
      </c>
      <c r="H7" s="9">
        <f t="shared" si="1"/>
        <v>-142200</v>
      </c>
    </row>
    <row r="8" spans="1:8" x14ac:dyDescent="0.25">
      <c r="A8" s="16" t="s">
        <v>27</v>
      </c>
      <c r="B8" s="9">
        <v>8450</v>
      </c>
      <c r="C8" s="10">
        <v>46081</v>
      </c>
      <c r="D8" s="10">
        <v>46051</v>
      </c>
      <c r="E8" s="10"/>
      <c r="F8" s="10"/>
      <c r="G8" s="1">
        <f t="shared" si="0"/>
        <v>-30</v>
      </c>
      <c r="H8" s="9">
        <f t="shared" si="1"/>
        <v>-253500</v>
      </c>
    </row>
    <row r="9" spans="1:8" x14ac:dyDescent="0.25">
      <c r="A9" s="16" t="s">
        <v>28</v>
      </c>
      <c r="B9" s="9">
        <v>1368</v>
      </c>
      <c r="C9" s="10">
        <v>46088</v>
      </c>
      <c r="D9" s="10">
        <v>46058</v>
      </c>
      <c r="E9" s="10"/>
      <c r="F9" s="10"/>
      <c r="G9" s="1">
        <f t="shared" si="0"/>
        <v>-30</v>
      </c>
      <c r="H9" s="9">
        <f t="shared" si="1"/>
        <v>-41040</v>
      </c>
    </row>
    <row r="10" spans="1:8" x14ac:dyDescent="0.25">
      <c r="A10" s="16" t="s">
        <v>29</v>
      </c>
      <c r="B10" s="9">
        <v>3950</v>
      </c>
      <c r="C10" s="10">
        <v>46081</v>
      </c>
      <c r="D10" s="10">
        <v>46058</v>
      </c>
      <c r="E10" s="10"/>
      <c r="F10" s="10"/>
      <c r="G10" s="1">
        <f t="shared" si="0"/>
        <v>-23</v>
      </c>
      <c r="H10" s="9">
        <f t="shared" si="1"/>
        <v>-90850</v>
      </c>
    </row>
    <row r="11" spans="1:8" x14ac:dyDescent="0.25">
      <c r="A11" s="16" t="s">
        <v>30</v>
      </c>
      <c r="B11" s="9">
        <v>4500</v>
      </c>
      <c r="C11" s="10">
        <v>46081</v>
      </c>
      <c r="D11" s="10">
        <v>46072</v>
      </c>
      <c r="E11" s="10"/>
      <c r="F11" s="10"/>
      <c r="G11" s="1">
        <f t="shared" si="0"/>
        <v>-9</v>
      </c>
      <c r="H11" s="9">
        <f t="shared" si="1"/>
        <v>-40500</v>
      </c>
    </row>
    <row r="12" spans="1:8" x14ac:dyDescent="0.25">
      <c r="A12" s="16" t="s">
        <v>31</v>
      </c>
      <c r="B12" s="9">
        <v>3120</v>
      </c>
      <c r="C12" s="10">
        <v>46114</v>
      </c>
      <c r="D12" s="10">
        <v>46084</v>
      </c>
      <c r="E12" s="10"/>
      <c r="F12" s="10"/>
      <c r="G12" s="1">
        <f t="shared" si="0"/>
        <v>-30</v>
      </c>
      <c r="H12" s="9">
        <f t="shared" si="1"/>
        <v>-93600</v>
      </c>
    </row>
    <row r="13" spans="1:8" x14ac:dyDescent="0.25">
      <c r="A13" s="16" t="s">
        <v>31</v>
      </c>
      <c r="B13" s="9">
        <v>292.5</v>
      </c>
      <c r="C13" s="10">
        <v>46114</v>
      </c>
      <c r="D13" s="10">
        <v>46084</v>
      </c>
      <c r="E13" s="10"/>
      <c r="F13" s="10"/>
      <c r="G13" s="1">
        <f t="shared" si="0"/>
        <v>-30</v>
      </c>
      <c r="H13" s="9">
        <f t="shared" si="1"/>
        <v>-8775</v>
      </c>
    </row>
    <row r="14" spans="1:8" x14ac:dyDescent="0.25">
      <c r="A14" s="16" t="s">
        <v>32</v>
      </c>
      <c r="B14" s="9">
        <v>7160</v>
      </c>
      <c r="C14" s="10">
        <v>46121</v>
      </c>
      <c r="D14" s="10">
        <v>46091</v>
      </c>
      <c r="E14" s="10"/>
      <c r="F14" s="10"/>
      <c r="G14" s="1">
        <f t="shared" si="0"/>
        <v>-30</v>
      </c>
      <c r="H14" s="9">
        <f t="shared" si="1"/>
        <v>-214800</v>
      </c>
    </row>
    <row r="15" spans="1:8" x14ac:dyDescent="0.25">
      <c r="A15" s="16" t="s">
        <v>33</v>
      </c>
      <c r="B15" s="9">
        <v>3950</v>
      </c>
      <c r="C15" s="10">
        <v>46123</v>
      </c>
      <c r="D15" s="10">
        <v>46104</v>
      </c>
      <c r="E15" s="10"/>
      <c r="F15" s="10"/>
      <c r="G15" s="1">
        <f t="shared" si="0"/>
        <v>-19</v>
      </c>
      <c r="H15" s="9">
        <f t="shared" si="1"/>
        <v>-75050</v>
      </c>
    </row>
    <row r="16" spans="1:8" x14ac:dyDescent="0.25">
      <c r="A16" s="16" t="s">
        <v>34</v>
      </c>
      <c r="B16" s="9">
        <v>3160</v>
      </c>
      <c r="C16" s="10">
        <v>46124</v>
      </c>
      <c r="D16" s="10">
        <v>46104</v>
      </c>
      <c r="E16" s="10"/>
      <c r="F16" s="10"/>
      <c r="G16" s="1">
        <f t="shared" si="0"/>
        <v>-20</v>
      </c>
      <c r="H16" s="9">
        <f t="shared" si="1"/>
        <v>-63200</v>
      </c>
    </row>
    <row r="17" spans="1:8" x14ac:dyDescent="0.25">
      <c r="A17" s="16" t="s">
        <v>35</v>
      </c>
      <c r="B17" s="9">
        <v>3160</v>
      </c>
      <c r="C17" s="10">
        <v>46134</v>
      </c>
      <c r="D17" s="10">
        <v>46104</v>
      </c>
      <c r="E17" s="10"/>
      <c r="F17" s="10"/>
      <c r="G17" s="1">
        <f t="shared" si="0"/>
        <v>-30</v>
      </c>
      <c r="H17" s="9">
        <f t="shared" si="1"/>
        <v>-94800</v>
      </c>
    </row>
    <row r="18" spans="1:8" x14ac:dyDescent="0.25">
      <c r="A18" s="16" t="s">
        <v>36</v>
      </c>
      <c r="B18" s="9">
        <v>1680</v>
      </c>
      <c r="C18" s="10">
        <v>46134</v>
      </c>
      <c r="D18" s="10">
        <v>46104</v>
      </c>
      <c r="E18" s="10"/>
      <c r="F18" s="10"/>
      <c r="G18" s="1">
        <f t="shared" si="0"/>
        <v>-30</v>
      </c>
      <c r="H18" s="9">
        <f t="shared" si="1"/>
        <v>-50400</v>
      </c>
    </row>
    <row r="19" spans="1:8" x14ac:dyDescent="0.25">
      <c r="A19" s="16" t="s">
        <v>37</v>
      </c>
      <c r="B19" s="9">
        <v>3163.15</v>
      </c>
      <c r="C19" s="10">
        <v>46134</v>
      </c>
      <c r="D19" s="10">
        <v>46104</v>
      </c>
      <c r="E19" s="10"/>
      <c r="F19" s="10"/>
      <c r="G19" s="1">
        <f t="shared" si="0"/>
        <v>-30</v>
      </c>
      <c r="H19" s="9">
        <f t="shared" si="1"/>
        <v>-94894.5</v>
      </c>
    </row>
    <row r="20" spans="1:8" x14ac:dyDescent="0.25">
      <c r="A20" s="16" t="s">
        <v>38</v>
      </c>
      <c r="B20" s="9">
        <v>97.8</v>
      </c>
      <c r="C20" s="10">
        <v>46134</v>
      </c>
      <c r="D20" s="10">
        <v>46104</v>
      </c>
      <c r="E20" s="10"/>
      <c r="F20" s="10"/>
      <c r="G20" s="1">
        <f t="shared" si="0"/>
        <v>-30</v>
      </c>
      <c r="H20" s="9">
        <f t="shared" si="1"/>
        <v>-2934</v>
      </c>
    </row>
    <row r="21" spans="1:8" x14ac:dyDescent="0.25">
      <c r="A21" s="16" t="s">
        <v>39</v>
      </c>
      <c r="B21" s="9">
        <v>1680</v>
      </c>
      <c r="C21" s="10">
        <v>46135</v>
      </c>
      <c r="D21" s="10">
        <v>46105</v>
      </c>
      <c r="E21" s="10"/>
      <c r="F21" s="10"/>
      <c r="G21" s="1">
        <f t="shared" si="0"/>
        <v>-30</v>
      </c>
      <c r="H21" s="9">
        <f t="shared" si="1"/>
        <v>-50400</v>
      </c>
    </row>
    <row r="22" spans="1:8" x14ac:dyDescent="0.25">
      <c r="A22" s="16" t="s">
        <v>40</v>
      </c>
      <c r="B22" s="9">
        <v>1580</v>
      </c>
      <c r="C22" s="10">
        <v>46135</v>
      </c>
      <c r="D22" s="10">
        <v>46105</v>
      </c>
      <c r="E22" s="10"/>
      <c r="F22" s="10"/>
      <c r="G22" s="1">
        <f t="shared" si="0"/>
        <v>-30</v>
      </c>
      <c r="H22" s="9">
        <f t="shared" si="1"/>
        <v>-47400</v>
      </c>
    </row>
    <row r="23" spans="1:8" x14ac:dyDescent="0.25">
      <c r="A23" s="16" t="s">
        <v>41</v>
      </c>
      <c r="B23" s="9">
        <v>1808</v>
      </c>
      <c r="C23" s="10">
        <v>46136</v>
      </c>
      <c r="D23" s="10">
        <v>46106</v>
      </c>
      <c r="E23" s="10"/>
      <c r="F23" s="10"/>
      <c r="G23" s="1">
        <f t="shared" si="0"/>
        <v>-30</v>
      </c>
      <c r="H23" s="9">
        <f t="shared" si="1"/>
        <v>-54240</v>
      </c>
    </row>
    <row r="24" spans="1:8" x14ac:dyDescent="0.25">
      <c r="A24" s="16" t="s">
        <v>42</v>
      </c>
      <c r="B24" s="9">
        <v>7360</v>
      </c>
      <c r="C24" s="10">
        <v>46137</v>
      </c>
      <c r="D24" s="10">
        <v>46107</v>
      </c>
      <c r="E24" s="10"/>
      <c r="F24" s="10"/>
      <c r="G24" s="1">
        <f t="shared" si="0"/>
        <v>-30</v>
      </c>
      <c r="H24" s="9">
        <f t="shared" si="1"/>
        <v>-220800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2026-04-03T09:19:43Z</cp:lastPrinted>
  <dcterms:created xsi:type="dcterms:W3CDTF">2006-09-16T00:00:00Z</dcterms:created>
  <dcterms:modified xsi:type="dcterms:W3CDTF">2026-04-03T09:20:34Z</dcterms:modified>
</cp:coreProperties>
</file>