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ERVER-NEW\condivisa\NICITA\"/>
    </mc:Choice>
  </mc:AlternateContent>
  <bookViews>
    <workbookView xWindow="0" yWindow="0" windowWidth="28800" windowHeight="11715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<sst xmlns="http://schemas.openxmlformats.org/spreadsheetml/2006/main" count="55" uniqueCount="31">
  <si>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</si>
  <si>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</si>
  <si>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</si>
  <si>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</si>
  <si>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</si>
  <si>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</si>
  <si>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</si>
  <si>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</si>
  <si>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</si>
  <si>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</si>
  <si>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</si>
  <si>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</si>
  <si>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</si>
  <si>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</si>
  <si>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</si>
  <si>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</si>
  <si>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</si>
  <si>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</si>
  <si>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</si>
  <si>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</si>
  <si>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</si>
  <si>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</si>
  <si>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2024</t>
  </si>
  <si>
    <t>1/FE del 10/11/2023</t>
  </si>
  <si>
    <t>FPA 2/24 del 23/02/2024</t>
  </si>
  <si>
    <t>000000001173 del 05/03/2024</t>
  </si>
  <si>
    <t>911/FVIAC del 23/02/2024</t>
  </si>
  <si>
    <t>FPA 4/24 del 03/02/2024</t>
  </si>
  <si>
    <t>01 del 10/03/2024</t>
  </si>
  <si>
    <t>E/198 del 08/04/2024</t>
  </si>
  <si>
    <t>6455/FVISE del 30/03/2024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</si>
</sst>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8</v>
      </c>
      <c r="B9" s="33"/>
      <c r="C9" s="32">
        <f>SUM(C13:C16)</f>
        <v>10482.26</v>
      </c>
      <c r="D9" s="33"/>
      <c r="E9" s="38">
        <f>('Trimestre 1'!H1+'Trimestre 2'!H1+'Trimestre 3'!H1+'Trimestre 4'!H1)/C9</f>
        <v>-16.000900569152073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6</v>
      </c>
      <c r="C13" s="26">
        <f>'Trimestre 1'!B1</f>
        <v>8915.86</v>
      </c>
      <c r="D13" s="26">
        <f>'Trimestre 1'!G1</f>
        <v>-13.541441879975684</v>
      </c>
      <c r="E13" s="26">
        <v>55395.41</v>
      </c>
      <c r="F13" s="30">
        <v>23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2</v>
      </c>
      <c r="C14" s="26">
        <f>'Trimestre 2'!B1</f>
        <v>1566.4</v>
      </c>
      <c r="D14" s="26">
        <f>'Trimestre 2'!G1</f>
        <v>-30</v>
      </c>
      <c r="E14" s="26"/>
      <c r="F14" s="30"/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8915.86</v>
      </c>
      <c r="C1" s="31">
        <f>COUNTA(A4:A203)</f>
        <v>6</v>
      </c>
      <c r="G1" s="13">
        <f>IF(B1&lt;&gt;0,H1/B1,0)</f>
        <v>-13.541441879975684</v>
      </c>
      <c r="H1" s="12">
        <f>SUM(H4:H195)</f>
        <v>-120733.6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460</v>
      </c>
      <c r="C4" s="10">
        <v>45288</v>
      </c>
      <c r="D4" s="10">
        <v>45331</v>
      </c>
      <c r="E4" s="10"/>
      <c r="F4" s="10"/>
      <c r="G4" s="1">
        <f>D4-C4-(F4-E4)</f>
        <v>43</v>
      </c>
      <c r="H4" s="9">
        <f>B4*G4</f>
        <v>19780</v>
      </c>
    </row>
    <row r="5" spans="1:8" x14ac:dyDescent="0.25">
      <c r="A5" s="16" t="s">
        <v>24</v>
      </c>
      <c r="B5" s="9">
        <v>621</v>
      </c>
      <c r="C5" s="10">
        <v>45386</v>
      </c>
      <c r="D5" s="10">
        <v>45362</v>
      </c>
      <c r="E5" s="10"/>
      <c r="F5" s="10"/>
      <c r="G5" s="1">
        <f t="shared" ref="G5:G68" si="0">D5-C5-(F5-E5)</f>
        <v>-24</v>
      </c>
      <c r="H5" s="9">
        <f t="shared" ref="H5:H68" si="1">B5*G5</f>
        <v>-14904</v>
      </c>
    </row>
    <row r="6" spans="1:8" x14ac:dyDescent="0.25">
      <c r="A6" s="16" t="s">
        <v>25</v>
      </c>
      <c r="B6" s="9">
        <v>6.5</v>
      </c>
      <c r="C6" s="10">
        <v>45400</v>
      </c>
      <c r="D6" s="10">
        <v>45376</v>
      </c>
      <c r="E6" s="10"/>
      <c r="F6" s="10"/>
      <c r="G6" s="1">
        <f t="shared" si="0"/>
        <v>-24</v>
      </c>
      <c r="H6" s="9">
        <f t="shared" si="1"/>
        <v>-156</v>
      </c>
    </row>
    <row r="7" spans="1:8" x14ac:dyDescent="0.25">
      <c r="A7" s="16" t="s">
        <v>26</v>
      </c>
      <c r="B7" s="9">
        <v>98.36</v>
      </c>
      <c r="C7" s="10">
        <v>45386</v>
      </c>
      <c r="D7" s="10">
        <v>45376</v>
      </c>
      <c r="E7" s="10"/>
      <c r="F7" s="10"/>
      <c r="G7" s="1">
        <f t="shared" si="0"/>
        <v>-10</v>
      </c>
      <c r="H7" s="9">
        <f t="shared" si="1"/>
        <v>-983.6</v>
      </c>
    </row>
    <row r="8" spans="1:8" x14ac:dyDescent="0.25">
      <c r="A8" s="16" t="s">
        <v>27</v>
      </c>
      <c r="B8" s="9">
        <v>1850</v>
      </c>
      <c r="C8" s="10">
        <v>45367</v>
      </c>
      <c r="D8" s="10">
        <v>45376</v>
      </c>
      <c r="E8" s="10"/>
      <c r="F8" s="10"/>
      <c r="G8" s="1">
        <f t="shared" si="0"/>
        <v>9</v>
      </c>
      <c r="H8" s="9">
        <f t="shared" si="1"/>
        <v>16650</v>
      </c>
    </row>
    <row r="9" spans="1:8" x14ac:dyDescent="0.25">
      <c r="A9" s="16" t="s">
        <v>28</v>
      </c>
      <c r="B9" s="9">
        <v>5880</v>
      </c>
      <c r="C9" s="10">
        <v>45400</v>
      </c>
      <c r="D9" s="10">
        <v>45376</v>
      </c>
      <c r="E9" s="10"/>
      <c r="F9" s="10"/>
      <c r="G9" s="1">
        <f t="shared" si="0"/>
        <v>-24</v>
      </c>
      <c r="H9" s="9">
        <f t="shared" si="1"/>
        <v>-141120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1566.4</v>
      </c>
      <c r="C1" s="31">
        <f>COUNTA(A4:A203)</f>
        <v>2</v>
      </c>
      <c r="G1" s="13">
        <f>IF(B1&lt;&gt;0,H1/B1,0)</f>
        <v>-30</v>
      </c>
      <c r="H1" s="12">
        <f>SUM(H4:H195)</f>
        <v>-46992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29</v>
      </c>
      <c r="B4" s="9">
        <v>250</v>
      </c>
      <c r="C4" s="10">
        <v>45421</v>
      </c>
      <c r="D4" s="10">
        <v>45391</v>
      </c>
      <c r="E4" s="10"/>
      <c r="F4" s="10"/>
      <c r="G4" s="1">
        <f>D4-C4-(F4-E4)</f>
        <v>-30</v>
      </c>
      <c r="H4" s="9">
        <f>B4*G4</f>
        <v>-7500</v>
      </c>
    </row>
    <row r="5" spans="1:8" x14ac:dyDescent="0.25">
      <c r="A5" s="16" t="s">
        <v>30</v>
      </c>
      <c r="B5" s="9">
        <v>1316.4</v>
      </c>
      <c r="C5" s="10">
        <v>45421</v>
      </c>
      <c r="D5" s="10">
        <v>45391</v>
      </c>
      <c r="E5" s="10"/>
      <c r="F5" s="10"/>
      <c r="G5" s="1">
        <f t="shared" ref="G5:G68" si="0">D5-C5-(F5-E5)</f>
        <v>-30</v>
      </c>
      <c r="H5" s="9">
        <f t="shared" ref="H5:H68" si="1">B5*G5</f>
        <v>-39492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2006-09-16T00:00:00Z</dcterms:created>
  <dcterms:modified xsi:type="dcterms:W3CDTF">2024-04-15T07:38:16Z</dcterms:modified>
</cp:coreProperties>
</file>