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ED2332A0-521A-4A75-B84A-0687B798AAF8}" xr6:coauthVersionLast="47" xr6:coauthVersionMax="47" xr10:uidLastSave="{00000000-0000-0000-0000-000000000000}"/>
  <bookViews>
    <workbookView xWindow="780" yWindow="780" windowWidth="28800" windowHeight="15345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G65" i="2"/>
  <c r="H65" i="2" s="1"/>
  <c r="H1" i="2" s="1"/>
  <c r="G1" i="2" s="1"/>
  <c r="D13" i="1" s="1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C1" i="2"/>
  <c r="B1" i="2"/>
  <c r="D16" i="1"/>
  <c r="C16" i="1"/>
  <c r="B16" i="1"/>
  <c r="D15" i="1"/>
  <c r="C15" i="1"/>
  <c r="B15" i="1"/>
  <c r="D14" i="1"/>
  <c r="C14" i="1"/>
  <c r="B14" i="1"/>
  <c r="C13" i="1"/>
  <c r="B13" i="1"/>
  <c r="C9" i="1"/>
  <c r="A9" i="1"/>
  <c r="E9" i="1" l="1"/>
</calcChain>
</file>

<file path=xl/sharedStrings.xml><?xml version="1.0" encoding="utf-8"?>
<sst xmlns="http://schemas.openxmlformats.org/spreadsheetml/2006/main" count="110" uniqueCount="86">
  <si>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</si>
  <si>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</si>
  <si>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</si>
  <si>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</si>
  <si>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</si>
  <si>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</si>
  <si>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</si>
  <si>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</si>
  <si>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</si>
  <si>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</si>
  <si>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</si>
  <si>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</si>
  <si>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</si>
  <si>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</si>
  <si>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</si>
  <si>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</si>
  <si>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</si>
  <si>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</si>
  <si>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</si>
  <si>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</si>
  <si>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LUCIANO MANARA L. MANARA</t>
  </si>
  <si>
    <t>20153 MILANO (MI) - VIA LAMENNAIS 20 - C.F. 80148970157 C.M. MIIC8C7002</t>
  </si>
  <si>
    <t>2026</t>
  </si>
  <si>
    <t>4 del 13/01/2026</t>
  </si>
  <si>
    <t>67/EL del 16/01/2026</t>
  </si>
  <si>
    <t>1026013988 del 24/01/2026</t>
  </si>
  <si>
    <t>142 del 26/01/2026</t>
  </si>
  <si>
    <t>329/EG del 23/01/2026</t>
  </si>
  <si>
    <t>295/EG del 22/01/2026</t>
  </si>
  <si>
    <t>412/ME del 22/01/2026</t>
  </si>
  <si>
    <t>448/ME del 23/01/2026</t>
  </si>
  <si>
    <t>253 del 30/01/2026</t>
  </si>
  <si>
    <t>2/1 del 31/01/2026</t>
  </si>
  <si>
    <t>15 del 02/02/2026</t>
  </si>
  <si>
    <t>FATTPA 1_26 del 04/02/2026</t>
  </si>
  <si>
    <t>4/PA del 29/01/2026</t>
  </si>
  <si>
    <t>89 del 30/01/2026</t>
  </si>
  <si>
    <t>40/P del 31/01/2026</t>
  </si>
  <si>
    <t>390-FVFOR del 05/02/2026</t>
  </si>
  <si>
    <t>25 del 13/02/2026</t>
  </si>
  <si>
    <t>378 del 31/01/2026</t>
  </si>
  <si>
    <t>2026    18/E del 17/02/2026</t>
  </si>
  <si>
    <t>1024/A/2026 del 12/02/2026</t>
  </si>
  <si>
    <t>7/PA/2026 del 31/01/2026</t>
  </si>
  <si>
    <t>90/P del 13/02/2026</t>
  </si>
  <si>
    <t>105/P del 18/02/2026</t>
  </si>
  <si>
    <t>27/2026 del 22/02/2026</t>
  </si>
  <si>
    <t>301/FE del 18/02/2026</t>
  </si>
  <si>
    <t>138A del 03/02/2026</t>
  </si>
  <si>
    <t>0117/2026 del 20/02/2026</t>
  </si>
  <si>
    <t>12600601200000000310 del 24/02/2026</t>
  </si>
  <si>
    <t>12600600010000007335 del 20/02/2026</t>
  </si>
  <si>
    <t>12600601200000000291 del 20/02/2026</t>
  </si>
  <si>
    <t>12600600010000007174 del 20/02/2026</t>
  </si>
  <si>
    <t>12600600010000007230 del 20/02/2026</t>
  </si>
  <si>
    <t>1026038051 del 23/02/2026</t>
  </si>
  <si>
    <t>V3-32808 del 27/02/2026</t>
  </si>
  <si>
    <t>V3-32807 del 27/02/2026</t>
  </si>
  <si>
    <t>V3-32374 del 24/02/2026</t>
  </si>
  <si>
    <t>203 del 24/02/2026</t>
  </si>
  <si>
    <t>E/54 del 04/03/2026</t>
  </si>
  <si>
    <t>E/45 del 26/02/2026</t>
  </si>
  <si>
    <t>12/PA del 19/02/2026</t>
  </si>
  <si>
    <t>11/PA del 19/02/2026</t>
  </si>
  <si>
    <t>20/PA del 23/02/2026</t>
  </si>
  <si>
    <t>186 del 27/02/2026</t>
  </si>
  <si>
    <t>4001000745 del 05/03/2026</t>
  </si>
  <si>
    <t>4001000744 del 05/03/2026</t>
  </si>
  <si>
    <t>479 del 27/02/2026</t>
  </si>
  <si>
    <t>84/0016090 del 25/02/2026</t>
  </si>
  <si>
    <t>84/0018249 del 04/03/2026</t>
  </si>
  <si>
    <t>756-FVFOR del 03/03/2026</t>
  </si>
  <si>
    <t>704 del 28/02/2026</t>
  </si>
  <si>
    <t>0213/2026 del 27/02/2026</t>
  </si>
  <si>
    <t>88 del 06/03/2026</t>
  </si>
  <si>
    <t>00000101/17/2026 del 12/03/2026</t>
  </si>
  <si>
    <t>00000094/17/2026 del 11/03/2026</t>
  </si>
  <si>
    <t>253 del 20/03/2026</t>
  </si>
  <si>
    <t>1026064975 del 23/03/2026</t>
  </si>
  <si>
    <t>84/0020375 del 11/03/2026</t>
  </si>
  <si>
    <t>84/0022409 del 18/03/2026</t>
  </si>
  <si>
    <t>4001001143 del 17/03/2026</t>
  </si>
  <si>
    <t>216PA del 20/03/2026</t>
  </si>
  <si>
    <t>V3-34655 del 17/03/2026</t>
  </si>
  <si>
    <t>31 del 11/03/2026</t>
  </si>
  <si>
    <t>0226/2026 del 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</si>
</sst>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Medium9">
    <tableStyle name="Invisible" pivot="0" table="0" count="0" xr9:uid="{2E2F380F-EA0D-4007-8F18-58D516FD740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63</v>
      </c>
      <c r="B9" s="32"/>
      <c r="C9" s="31">
        <f>SUM(C13:C16)</f>
        <v>110202.93999999999</v>
      </c>
      <c r="D9" s="32"/>
      <c r="E9" s="37">
        <f>('Trimestre 1'!H1+'Trimestre 2'!H1+'Trimestre 3'!H1+'Trimestre 4'!H1)/C9</f>
        <v>-26.078434114371188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63</v>
      </c>
      <c r="C13" s="26">
        <f>'Trimestre 1'!B1</f>
        <v>110202.93999999999</v>
      </c>
      <c r="D13" s="26">
        <f>'Trimestre 1'!G1</f>
        <v>-26.078434114371188</v>
      </c>
      <c r="E13" s="26">
        <v>0</v>
      </c>
      <c r="F13" s="30">
        <v>0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0</v>
      </c>
      <c r="F14" s="30">
        <v>0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>
      <selection activeCell="C66" sqref="C66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110202.93999999999</v>
      </c>
      <c r="C1">
        <f>COUNTA(A4:A203)</f>
        <v>63</v>
      </c>
      <c r="G1" s="13">
        <f>IF(B1&lt;&gt;0,H1/B1,0)</f>
        <v>-26.078434114371188</v>
      </c>
      <c r="H1" s="12">
        <f>SUM(H4:H195)</f>
        <v>-2873920.1100000008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780</v>
      </c>
      <c r="C4" s="10">
        <v>46071</v>
      </c>
      <c r="D4" s="10">
        <v>46043</v>
      </c>
      <c r="E4" s="10"/>
      <c r="F4" s="10"/>
      <c r="G4" s="1">
        <f>D4-C4-(F4-E4)</f>
        <v>-28</v>
      </c>
      <c r="H4" s="9">
        <f>B4*G4</f>
        <v>-21840</v>
      </c>
    </row>
    <row r="5" spans="1:8" x14ac:dyDescent="0.25">
      <c r="A5" s="16" t="s">
        <v>24</v>
      </c>
      <c r="B5" s="9">
        <v>180</v>
      </c>
      <c r="C5" s="10">
        <v>46071</v>
      </c>
      <c r="D5" s="10">
        <v>46043</v>
      </c>
      <c r="E5" s="10"/>
      <c r="F5" s="10"/>
      <c r="G5" s="1">
        <f t="shared" ref="G5:G68" si="0">D5-C5-(F5-E5)</f>
        <v>-28</v>
      </c>
      <c r="H5" s="9">
        <f t="shared" ref="H5:H68" si="1">B5*G5</f>
        <v>-5040</v>
      </c>
    </row>
    <row r="6" spans="1:8" x14ac:dyDescent="0.25">
      <c r="A6" s="16" t="s">
        <v>25</v>
      </c>
      <c r="B6" s="9">
        <v>46.19</v>
      </c>
      <c r="C6" s="10">
        <v>46080</v>
      </c>
      <c r="D6" s="10">
        <v>46058</v>
      </c>
      <c r="E6" s="10"/>
      <c r="F6" s="10"/>
      <c r="G6" s="1">
        <f t="shared" si="0"/>
        <v>-22</v>
      </c>
      <c r="H6" s="9">
        <f t="shared" si="1"/>
        <v>-1016.18</v>
      </c>
    </row>
    <row r="7" spans="1:8" x14ac:dyDescent="0.25">
      <c r="A7" s="16" t="s">
        <v>26</v>
      </c>
      <c r="B7" s="9">
        <v>756</v>
      </c>
      <c r="C7" s="10">
        <v>46080</v>
      </c>
      <c r="D7" s="10">
        <v>46058</v>
      </c>
      <c r="E7" s="10"/>
      <c r="F7" s="10"/>
      <c r="G7" s="1">
        <f t="shared" si="0"/>
        <v>-22</v>
      </c>
      <c r="H7" s="9">
        <f t="shared" si="1"/>
        <v>-16632</v>
      </c>
    </row>
    <row r="8" spans="1:8" x14ac:dyDescent="0.25">
      <c r="A8" s="16" t="s">
        <v>27</v>
      </c>
      <c r="B8" s="9">
        <v>43</v>
      </c>
      <c r="C8" s="10">
        <v>46080</v>
      </c>
      <c r="D8" s="10">
        <v>46058</v>
      </c>
      <c r="E8" s="10"/>
      <c r="F8" s="10"/>
      <c r="G8" s="1">
        <f t="shared" si="0"/>
        <v>-22</v>
      </c>
      <c r="H8" s="9">
        <f t="shared" si="1"/>
        <v>-946</v>
      </c>
    </row>
    <row r="9" spans="1:8" x14ac:dyDescent="0.25">
      <c r="A9" s="16" t="s">
        <v>28</v>
      </c>
      <c r="B9" s="9">
        <v>72</v>
      </c>
      <c r="C9" s="10">
        <v>46080</v>
      </c>
      <c r="D9" s="10">
        <v>46058</v>
      </c>
      <c r="E9" s="10"/>
      <c r="F9" s="10"/>
      <c r="G9" s="1">
        <f t="shared" si="0"/>
        <v>-22</v>
      </c>
      <c r="H9" s="9">
        <f t="shared" si="1"/>
        <v>-1584</v>
      </c>
    </row>
    <row r="10" spans="1:8" x14ac:dyDescent="0.25">
      <c r="A10" s="16" t="s">
        <v>29</v>
      </c>
      <c r="B10" s="9">
        <v>363</v>
      </c>
      <c r="C10" s="10">
        <v>46080</v>
      </c>
      <c r="D10" s="10">
        <v>46058</v>
      </c>
      <c r="E10" s="10"/>
      <c r="F10" s="10"/>
      <c r="G10" s="1">
        <f t="shared" si="0"/>
        <v>-22</v>
      </c>
      <c r="H10" s="9">
        <f t="shared" si="1"/>
        <v>-7986</v>
      </c>
    </row>
    <row r="11" spans="1:8" x14ac:dyDescent="0.25">
      <c r="A11" s="16" t="s">
        <v>30</v>
      </c>
      <c r="B11" s="9">
        <v>214.5</v>
      </c>
      <c r="C11" s="10">
        <v>46080</v>
      </c>
      <c r="D11" s="10">
        <v>46058</v>
      </c>
      <c r="E11" s="10"/>
      <c r="F11" s="10"/>
      <c r="G11" s="1">
        <f t="shared" si="0"/>
        <v>-22</v>
      </c>
      <c r="H11" s="9">
        <f t="shared" si="1"/>
        <v>-4719</v>
      </c>
    </row>
    <row r="12" spans="1:8" x14ac:dyDescent="0.25">
      <c r="A12" s="16" t="s">
        <v>31</v>
      </c>
      <c r="B12" s="9">
        <v>604.5</v>
      </c>
      <c r="C12" s="10">
        <v>46088</v>
      </c>
      <c r="D12" s="10">
        <v>46058</v>
      </c>
      <c r="E12" s="10"/>
      <c r="F12" s="10"/>
      <c r="G12" s="1">
        <f t="shared" si="0"/>
        <v>-30</v>
      </c>
      <c r="H12" s="9">
        <f t="shared" si="1"/>
        <v>-18135</v>
      </c>
    </row>
    <row r="13" spans="1:8" x14ac:dyDescent="0.25">
      <c r="A13" s="16" t="s">
        <v>32</v>
      </c>
      <c r="B13" s="9">
        <v>121.9</v>
      </c>
      <c r="C13" s="10">
        <v>46088</v>
      </c>
      <c r="D13" s="10">
        <v>46069</v>
      </c>
      <c r="E13" s="10"/>
      <c r="F13" s="10"/>
      <c r="G13" s="1">
        <f t="shared" si="0"/>
        <v>-19</v>
      </c>
      <c r="H13" s="9">
        <f t="shared" si="1"/>
        <v>-2316.1</v>
      </c>
    </row>
    <row r="14" spans="1:8" x14ac:dyDescent="0.25">
      <c r="A14" s="16" t="s">
        <v>33</v>
      </c>
      <c r="B14" s="9">
        <v>480</v>
      </c>
      <c r="C14" s="10">
        <v>46088</v>
      </c>
      <c r="D14" s="10">
        <v>46069</v>
      </c>
      <c r="E14" s="10"/>
      <c r="F14" s="10"/>
      <c r="G14" s="1">
        <f t="shared" si="0"/>
        <v>-19</v>
      </c>
      <c r="H14" s="9">
        <f t="shared" si="1"/>
        <v>-9120</v>
      </c>
    </row>
    <row r="15" spans="1:8" x14ac:dyDescent="0.25">
      <c r="A15" s="16" t="s">
        <v>34</v>
      </c>
      <c r="B15" s="9">
        <v>486</v>
      </c>
      <c r="C15" s="10">
        <v>46088</v>
      </c>
      <c r="D15" s="10">
        <v>46069</v>
      </c>
      <c r="E15" s="10"/>
      <c r="F15" s="10"/>
      <c r="G15" s="1">
        <f t="shared" si="0"/>
        <v>-19</v>
      </c>
      <c r="H15" s="9">
        <f t="shared" si="1"/>
        <v>-9234</v>
      </c>
    </row>
    <row r="16" spans="1:8" x14ac:dyDescent="0.25">
      <c r="A16" s="16" t="s">
        <v>35</v>
      </c>
      <c r="B16" s="9">
        <v>1464.66</v>
      </c>
      <c r="C16" s="10">
        <v>46088</v>
      </c>
      <c r="D16" s="10">
        <v>46069</v>
      </c>
      <c r="E16" s="10"/>
      <c r="F16" s="10"/>
      <c r="G16" s="1">
        <f t="shared" si="0"/>
        <v>-19</v>
      </c>
      <c r="H16" s="9">
        <f t="shared" si="1"/>
        <v>-27828.54</v>
      </c>
    </row>
    <row r="17" spans="1:8" x14ac:dyDescent="0.25">
      <c r="A17" s="16" t="s">
        <v>36</v>
      </c>
      <c r="B17" s="9">
        <v>925</v>
      </c>
      <c r="C17" s="10">
        <v>46088</v>
      </c>
      <c r="D17" s="10">
        <v>46069</v>
      </c>
      <c r="E17" s="10"/>
      <c r="F17" s="10"/>
      <c r="G17" s="1">
        <f t="shared" si="0"/>
        <v>-19</v>
      </c>
      <c r="H17" s="9">
        <f t="shared" si="1"/>
        <v>-17575</v>
      </c>
    </row>
    <row r="18" spans="1:8" x14ac:dyDescent="0.25">
      <c r="A18" s="16" t="s">
        <v>37</v>
      </c>
      <c r="B18" s="9">
        <v>800</v>
      </c>
      <c r="C18" s="10">
        <v>46088</v>
      </c>
      <c r="D18" s="10">
        <v>46069</v>
      </c>
      <c r="E18" s="10"/>
      <c r="F18" s="10"/>
      <c r="G18" s="1">
        <f t="shared" si="0"/>
        <v>-19</v>
      </c>
      <c r="H18" s="9">
        <f t="shared" si="1"/>
        <v>-15200</v>
      </c>
    </row>
    <row r="19" spans="1:8" x14ac:dyDescent="0.25">
      <c r="A19" s="16" t="s">
        <v>38</v>
      </c>
      <c r="B19" s="9">
        <v>300</v>
      </c>
      <c r="C19" s="10">
        <v>46093</v>
      </c>
      <c r="D19" s="10">
        <v>46069</v>
      </c>
      <c r="E19" s="10"/>
      <c r="F19" s="10"/>
      <c r="G19" s="1">
        <f t="shared" si="0"/>
        <v>-24</v>
      </c>
      <c r="H19" s="9">
        <f t="shared" si="1"/>
        <v>-7200</v>
      </c>
    </row>
    <row r="20" spans="1:8" x14ac:dyDescent="0.25">
      <c r="A20" s="16" t="s">
        <v>39</v>
      </c>
      <c r="B20" s="9">
        <v>672</v>
      </c>
      <c r="C20" s="10">
        <v>46099</v>
      </c>
      <c r="D20" s="10">
        <v>46069</v>
      </c>
      <c r="E20" s="10"/>
      <c r="F20" s="10"/>
      <c r="G20" s="1">
        <f t="shared" si="0"/>
        <v>-30</v>
      </c>
      <c r="H20" s="9">
        <f t="shared" si="1"/>
        <v>-20160</v>
      </c>
    </row>
    <row r="21" spans="1:8" x14ac:dyDescent="0.25">
      <c r="A21" s="16" t="s">
        <v>40</v>
      </c>
      <c r="B21" s="9">
        <v>34159.129999999997</v>
      </c>
      <c r="C21" s="10">
        <v>46099</v>
      </c>
      <c r="D21" s="10">
        <v>46070</v>
      </c>
      <c r="E21" s="10"/>
      <c r="F21" s="10"/>
      <c r="G21" s="1">
        <f t="shared" si="0"/>
        <v>-29</v>
      </c>
      <c r="H21" s="9">
        <f t="shared" si="1"/>
        <v>-990614.77</v>
      </c>
    </row>
    <row r="22" spans="1:8" x14ac:dyDescent="0.25">
      <c r="A22" s="16" t="s">
        <v>41</v>
      </c>
      <c r="B22" s="9">
        <v>6316</v>
      </c>
      <c r="C22" s="10">
        <v>46106</v>
      </c>
      <c r="D22" s="10">
        <v>46083</v>
      </c>
      <c r="E22" s="10"/>
      <c r="F22" s="10"/>
      <c r="G22" s="1">
        <f t="shared" si="0"/>
        <v>-23</v>
      </c>
      <c r="H22" s="9">
        <f t="shared" si="1"/>
        <v>-145268</v>
      </c>
    </row>
    <row r="23" spans="1:8" x14ac:dyDescent="0.25">
      <c r="A23" s="16" t="s">
        <v>42</v>
      </c>
      <c r="B23" s="9">
        <v>1405.65</v>
      </c>
      <c r="C23" s="10">
        <v>46106</v>
      </c>
      <c r="D23" s="10">
        <v>46083</v>
      </c>
      <c r="E23" s="10"/>
      <c r="F23" s="10"/>
      <c r="G23" s="1">
        <f t="shared" si="0"/>
        <v>-23</v>
      </c>
      <c r="H23" s="9">
        <f t="shared" si="1"/>
        <v>-32329.95</v>
      </c>
    </row>
    <row r="24" spans="1:8" x14ac:dyDescent="0.25">
      <c r="A24" s="16" t="s">
        <v>43</v>
      </c>
      <c r="B24" s="9">
        <v>136.82</v>
      </c>
      <c r="C24" s="10">
        <v>46099</v>
      </c>
      <c r="D24" s="10">
        <v>46083</v>
      </c>
      <c r="E24" s="10"/>
      <c r="F24" s="10"/>
      <c r="G24" s="1">
        <f t="shared" si="0"/>
        <v>-16</v>
      </c>
      <c r="H24" s="9">
        <f t="shared" si="1"/>
        <v>-2189.12</v>
      </c>
    </row>
    <row r="25" spans="1:8" x14ac:dyDescent="0.25">
      <c r="A25" s="16" t="s">
        <v>44</v>
      </c>
      <c r="B25" s="9">
        <v>1363.64</v>
      </c>
      <c r="C25" s="10">
        <v>46106</v>
      </c>
      <c r="D25" s="10">
        <v>46083</v>
      </c>
      <c r="E25" s="10"/>
      <c r="F25" s="10"/>
      <c r="G25" s="1">
        <f t="shared" si="0"/>
        <v>-23</v>
      </c>
      <c r="H25" s="9">
        <f t="shared" si="1"/>
        <v>-31363.72</v>
      </c>
    </row>
    <row r="26" spans="1:8" x14ac:dyDescent="0.25">
      <c r="A26" s="16" t="s">
        <v>45</v>
      </c>
      <c r="B26" s="9">
        <v>909.09</v>
      </c>
      <c r="C26" s="10">
        <v>46106</v>
      </c>
      <c r="D26" s="10">
        <v>46083</v>
      </c>
      <c r="E26" s="10"/>
      <c r="F26" s="10"/>
      <c r="G26" s="1">
        <f t="shared" si="0"/>
        <v>-23</v>
      </c>
      <c r="H26" s="9">
        <f t="shared" si="1"/>
        <v>-20909.07</v>
      </c>
    </row>
    <row r="27" spans="1:8" x14ac:dyDescent="0.25">
      <c r="A27" s="16" t="s">
        <v>46</v>
      </c>
      <c r="B27" s="9">
        <v>154</v>
      </c>
      <c r="C27" s="10">
        <v>46106</v>
      </c>
      <c r="D27" s="10">
        <v>46083</v>
      </c>
      <c r="E27" s="10"/>
      <c r="F27" s="10"/>
      <c r="G27" s="1">
        <f t="shared" si="0"/>
        <v>-23</v>
      </c>
      <c r="H27" s="9">
        <f t="shared" si="1"/>
        <v>-3542</v>
      </c>
    </row>
    <row r="28" spans="1:8" x14ac:dyDescent="0.25">
      <c r="A28" s="16" t="s">
        <v>47</v>
      </c>
      <c r="B28" s="9">
        <v>22</v>
      </c>
      <c r="C28" s="10">
        <v>46106</v>
      </c>
      <c r="D28" s="10">
        <v>46083</v>
      </c>
      <c r="E28" s="10"/>
      <c r="F28" s="10"/>
      <c r="G28" s="1">
        <f t="shared" si="0"/>
        <v>-23</v>
      </c>
      <c r="H28" s="9">
        <f t="shared" si="1"/>
        <v>-506</v>
      </c>
    </row>
    <row r="29" spans="1:8" x14ac:dyDescent="0.25">
      <c r="A29" s="16" t="s">
        <v>48</v>
      </c>
      <c r="B29" s="9">
        <v>1079.8399999999999</v>
      </c>
      <c r="C29" s="10">
        <v>46093</v>
      </c>
      <c r="D29" s="10">
        <v>46083</v>
      </c>
      <c r="E29" s="10"/>
      <c r="F29" s="10"/>
      <c r="G29" s="1">
        <f t="shared" si="0"/>
        <v>-10</v>
      </c>
      <c r="H29" s="9">
        <f t="shared" si="1"/>
        <v>-10798.4</v>
      </c>
    </row>
    <row r="30" spans="1:8" x14ac:dyDescent="0.25">
      <c r="A30" s="16" t="s">
        <v>49</v>
      </c>
      <c r="B30" s="9">
        <v>3250</v>
      </c>
      <c r="C30" s="10">
        <v>46106</v>
      </c>
      <c r="D30" s="10">
        <v>46083</v>
      </c>
      <c r="E30" s="10"/>
      <c r="F30" s="10"/>
      <c r="G30" s="1">
        <f t="shared" si="0"/>
        <v>-23</v>
      </c>
      <c r="H30" s="9">
        <f t="shared" si="1"/>
        <v>-74750</v>
      </c>
    </row>
    <row r="31" spans="1:8" x14ac:dyDescent="0.25">
      <c r="A31" s="16" t="s">
        <v>50</v>
      </c>
      <c r="B31" s="9">
        <v>114.75</v>
      </c>
      <c r="C31" s="10">
        <v>46117</v>
      </c>
      <c r="D31" s="10">
        <v>46090</v>
      </c>
      <c r="E31" s="10"/>
      <c r="F31" s="10"/>
      <c r="G31" s="1">
        <f t="shared" si="0"/>
        <v>-27</v>
      </c>
      <c r="H31" s="9">
        <f t="shared" si="1"/>
        <v>-3098.25</v>
      </c>
    </row>
    <row r="32" spans="1:8" x14ac:dyDescent="0.25">
      <c r="A32" s="16" t="s">
        <v>51</v>
      </c>
      <c r="B32" s="9">
        <v>81.95</v>
      </c>
      <c r="C32" s="10">
        <v>46106</v>
      </c>
      <c r="D32" s="10">
        <v>46090</v>
      </c>
      <c r="E32" s="10"/>
      <c r="F32" s="10"/>
      <c r="G32" s="1">
        <f t="shared" si="0"/>
        <v>-16</v>
      </c>
      <c r="H32" s="9">
        <f t="shared" si="1"/>
        <v>-1311.2</v>
      </c>
    </row>
    <row r="33" spans="1:8" x14ac:dyDescent="0.25">
      <c r="A33" s="16" t="s">
        <v>52</v>
      </c>
      <c r="B33" s="9">
        <v>229.39</v>
      </c>
      <c r="C33" s="10">
        <v>46106</v>
      </c>
      <c r="D33" s="10">
        <v>46090</v>
      </c>
      <c r="E33" s="10"/>
      <c r="F33" s="10"/>
      <c r="G33" s="1">
        <f t="shared" si="0"/>
        <v>-16</v>
      </c>
      <c r="H33" s="9">
        <f t="shared" si="1"/>
        <v>-3670.24</v>
      </c>
    </row>
    <row r="34" spans="1:8" x14ac:dyDescent="0.25">
      <c r="A34" s="16" t="s">
        <v>53</v>
      </c>
      <c r="B34" s="9">
        <v>119.42</v>
      </c>
      <c r="C34" s="10">
        <v>46106</v>
      </c>
      <c r="D34" s="10">
        <v>46090</v>
      </c>
      <c r="E34" s="10"/>
      <c r="F34" s="10"/>
      <c r="G34" s="1">
        <f t="shared" si="0"/>
        <v>-16</v>
      </c>
      <c r="H34" s="9">
        <f t="shared" si="1"/>
        <v>-1910.72</v>
      </c>
    </row>
    <row r="35" spans="1:8" x14ac:dyDescent="0.25">
      <c r="A35" s="16" t="s">
        <v>54</v>
      </c>
      <c r="B35" s="9">
        <v>352.42</v>
      </c>
      <c r="C35" s="10">
        <v>46106</v>
      </c>
      <c r="D35" s="10">
        <v>46090</v>
      </c>
      <c r="E35" s="10"/>
      <c r="F35" s="10"/>
      <c r="G35" s="1">
        <f t="shared" si="0"/>
        <v>-16</v>
      </c>
      <c r="H35" s="9">
        <f t="shared" si="1"/>
        <v>-5638.72</v>
      </c>
    </row>
    <row r="36" spans="1:8" x14ac:dyDescent="0.25">
      <c r="A36" s="16" t="s">
        <v>55</v>
      </c>
      <c r="B36" s="9">
        <v>78.2</v>
      </c>
      <c r="C36" s="10">
        <v>46117</v>
      </c>
      <c r="D36" s="10">
        <v>46090</v>
      </c>
      <c r="E36" s="10"/>
      <c r="F36" s="10"/>
      <c r="G36" s="1">
        <f t="shared" si="0"/>
        <v>-27</v>
      </c>
      <c r="H36" s="9">
        <f t="shared" si="1"/>
        <v>-2111.4</v>
      </c>
    </row>
    <row r="37" spans="1:8" x14ac:dyDescent="0.25">
      <c r="A37" s="16" t="s">
        <v>56</v>
      </c>
      <c r="B37" s="9">
        <v>444.41</v>
      </c>
      <c r="C37" s="10">
        <v>46117</v>
      </c>
      <c r="D37" s="10">
        <v>46090</v>
      </c>
      <c r="E37" s="10"/>
      <c r="F37" s="10"/>
      <c r="G37" s="1">
        <f t="shared" si="0"/>
        <v>-27</v>
      </c>
      <c r="H37" s="9">
        <f t="shared" si="1"/>
        <v>-11999.07</v>
      </c>
    </row>
    <row r="38" spans="1:8" x14ac:dyDescent="0.25">
      <c r="A38" s="16" t="s">
        <v>57</v>
      </c>
      <c r="B38" s="9">
        <v>729.05</v>
      </c>
      <c r="C38" s="10">
        <v>46117</v>
      </c>
      <c r="D38" s="10">
        <v>46090</v>
      </c>
      <c r="E38" s="10"/>
      <c r="F38" s="10"/>
      <c r="G38" s="1">
        <f t="shared" si="0"/>
        <v>-27</v>
      </c>
      <c r="H38" s="9">
        <f t="shared" si="1"/>
        <v>-19684.349999999999</v>
      </c>
    </row>
    <row r="39" spans="1:8" x14ac:dyDescent="0.25">
      <c r="A39" s="16" t="s">
        <v>58</v>
      </c>
      <c r="B39" s="9">
        <v>382.76</v>
      </c>
      <c r="C39" s="10">
        <v>46117</v>
      </c>
      <c r="D39" s="10">
        <v>46090</v>
      </c>
      <c r="E39" s="10"/>
      <c r="F39" s="10"/>
      <c r="G39" s="1">
        <f t="shared" si="0"/>
        <v>-27</v>
      </c>
      <c r="H39" s="9">
        <f t="shared" si="1"/>
        <v>-10334.52</v>
      </c>
    </row>
    <row r="40" spans="1:8" x14ac:dyDescent="0.25">
      <c r="A40" s="16" t="s">
        <v>59</v>
      </c>
      <c r="B40" s="9">
        <v>842.73</v>
      </c>
      <c r="C40" s="10">
        <v>46117</v>
      </c>
      <c r="D40" s="10">
        <v>46090</v>
      </c>
      <c r="E40" s="10"/>
      <c r="F40" s="10"/>
      <c r="G40" s="1">
        <f t="shared" si="0"/>
        <v>-27</v>
      </c>
      <c r="H40" s="9">
        <f t="shared" si="1"/>
        <v>-22753.71</v>
      </c>
    </row>
    <row r="41" spans="1:8" x14ac:dyDescent="0.25">
      <c r="A41" s="16" t="s">
        <v>60</v>
      </c>
      <c r="B41" s="9">
        <v>480</v>
      </c>
      <c r="C41" s="10">
        <v>46117</v>
      </c>
      <c r="D41" s="10">
        <v>46091</v>
      </c>
      <c r="E41" s="10"/>
      <c r="F41" s="10"/>
      <c r="G41" s="1">
        <f t="shared" si="0"/>
        <v>-26</v>
      </c>
      <c r="H41" s="9">
        <f t="shared" si="1"/>
        <v>-12480</v>
      </c>
    </row>
    <row r="42" spans="1:8" x14ac:dyDescent="0.25">
      <c r="A42" s="16" t="s">
        <v>61</v>
      </c>
      <c r="B42" s="9">
        <v>980</v>
      </c>
      <c r="C42" s="10">
        <v>46117</v>
      </c>
      <c r="D42" s="10">
        <v>46091</v>
      </c>
      <c r="E42" s="10"/>
      <c r="F42" s="10"/>
      <c r="G42" s="1">
        <f t="shared" si="0"/>
        <v>-26</v>
      </c>
      <c r="H42" s="9">
        <f t="shared" si="1"/>
        <v>-25480</v>
      </c>
    </row>
    <row r="43" spans="1:8" x14ac:dyDescent="0.25">
      <c r="A43" s="16" t="s">
        <v>62</v>
      </c>
      <c r="B43" s="9">
        <v>1365</v>
      </c>
      <c r="C43" s="10">
        <v>46117</v>
      </c>
      <c r="D43" s="10">
        <v>46091</v>
      </c>
      <c r="E43" s="10"/>
      <c r="F43" s="10"/>
      <c r="G43" s="1">
        <f t="shared" si="0"/>
        <v>-26</v>
      </c>
      <c r="H43" s="9">
        <f t="shared" si="1"/>
        <v>-35490</v>
      </c>
    </row>
    <row r="44" spans="1:8" x14ac:dyDescent="0.25">
      <c r="A44" s="16" t="s">
        <v>63</v>
      </c>
      <c r="B44" s="9">
        <v>120.52</v>
      </c>
      <c r="C44" s="10">
        <v>46117</v>
      </c>
      <c r="D44" s="10">
        <v>46091</v>
      </c>
      <c r="E44" s="10"/>
      <c r="F44" s="10"/>
      <c r="G44" s="1">
        <f t="shared" si="0"/>
        <v>-26</v>
      </c>
      <c r="H44" s="9">
        <f t="shared" si="1"/>
        <v>-3133.52</v>
      </c>
    </row>
    <row r="45" spans="1:8" x14ac:dyDescent="0.25">
      <c r="A45" s="16" t="s">
        <v>64</v>
      </c>
      <c r="B45" s="9">
        <v>736.54</v>
      </c>
      <c r="C45" s="10">
        <v>46117</v>
      </c>
      <c r="D45" s="10">
        <v>46091</v>
      </c>
      <c r="E45" s="10"/>
      <c r="F45" s="10"/>
      <c r="G45" s="1">
        <f t="shared" si="0"/>
        <v>-26</v>
      </c>
      <c r="H45" s="9">
        <f t="shared" si="1"/>
        <v>-19150.04</v>
      </c>
    </row>
    <row r="46" spans="1:8" x14ac:dyDescent="0.25">
      <c r="A46" s="16" t="s">
        <v>65</v>
      </c>
      <c r="B46" s="9">
        <v>656</v>
      </c>
      <c r="C46" s="10">
        <v>46117</v>
      </c>
      <c r="D46" s="10">
        <v>46091</v>
      </c>
      <c r="E46" s="10"/>
      <c r="F46" s="10"/>
      <c r="G46" s="1">
        <f t="shared" si="0"/>
        <v>-26</v>
      </c>
      <c r="H46" s="9">
        <f t="shared" si="1"/>
        <v>-17056</v>
      </c>
    </row>
    <row r="47" spans="1:8" x14ac:dyDescent="0.25">
      <c r="A47" s="16" t="s">
        <v>66</v>
      </c>
      <c r="B47" s="9">
        <v>602.91</v>
      </c>
      <c r="C47" s="10">
        <v>46117</v>
      </c>
      <c r="D47" s="10">
        <v>46098</v>
      </c>
      <c r="E47" s="10"/>
      <c r="F47" s="10"/>
      <c r="G47" s="1">
        <f t="shared" si="0"/>
        <v>-19</v>
      </c>
      <c r="H47" s="9">
        <f t="shared" si="1"/>
        <v>-11455.29</v>
      </c>
    </row>
    <row r="48" spans="1:8" x14ac:dyDescent="0.25">
      <c r="A48" s="16" t="s">
        <v>67</v>
      </c>
      <c r="B48" s="9">
        <v>633.82000000000005</v>
      </c>
      <c r="C48" s="10">
        <v>46117</v>
      </c>
      <c r="D48" s="10">
        <v>46098</v>
      </c>
      <c r="E48" s="10"/>
      <c r="F48" s="10"/>
      <c r="G48" s="1">
        <f t="shared" si="0"/>
        <v>-19</v>
      </c>
      <c r="H48" s="9">
        <f t="shared" si="1"/>
        <v>-12042.58</v>
      </c>
    </row>
    <row r="49" spans="1:8" x14ac:dyDescent="0.25">
      <c r="A49" s="16" t="s">
        <v>68</v>
      </c>
      <c r="B49" s="9">
        <v>1038.7</v>
      </c>
      <c r="C49" s="10">
        <v>46117</v>
      </c>
      <c r="D49" s="10">
        <v>46098</v>
      </c>
      <c r="E49" s="10"/>
      <c r="F49" s="10"/>
      <c r="G49" s="1">
        <f t="shared" si="0"/>
        <v>-19</v>
      </c>
      <c r="H49" s="9">
        <f t="shared" si="1"/>
        <v>-19735.3</v>
      </c>
    </row>
    <row r="50" spans="1:8" x14ac:dyDescent="0.25">
      <c r="A50" s="16" t="s">
        <v>69</v>
      </c>
      <c r="B50" s="9">
        <v>20.079999999999998</v>
      </c>
      <c r="C50" s="10">
        <v>46117</v>
      </c>
      <c r="D50" s="10">
        <v>46098</v>
      </c>
      <c r="E50" s="10"/>
      <c r="F50" s="10"/>
      <c r="G50" s="1">
        <f t="shared" si="0"/>
        <v>-19</v>
      </c>
      <c r="H50" s="9">
        <f t="shared" si="1"/>
        <v>-381.52</v>
      </c>
    </row>
    <row r="51" spans="1:8" x14ac:dyDescent="0.25">
      <c r="A51" s="16" t="s">
        <v>70</v>
      </c>
      <c r="B51" s="9">
        <v>12.59</v>
      </c>
      <c r="C51" s="10">
        <v>46117</v>
      </c>
      <c r="D51" s="10">
        <v>46098</v>
      </c>
      <c r="E51" s="10"/>
      <c r="F51" s="10"/>
      <c r="G51" s="1">
        <f t="shared" si="0"/>
        <v>-19</v>
      </c>
      <c r="H51" s="9">
        <f t="shared" si="1"/>
        <v>-239.21</v>
      </c>
    </row>
    <row r="52" spans="1:8" x14ac:dyDescent="0.25">
      <c r="A52" s="16" t="s">
        <v>71</v>
      </c>
      <c r="B52" s="9">
        <v>810</v>
      </c>
      <c r="C52" s="10">
        <v>46117</v>
      </c>
      <c r="D52" s="10">
        <v>46098</v>
      </c>
      <c r="E52" s="10"/>
      <c r="F52" s="10"/>
      <c r="G52" s="1">
        <f t="shared" si="0"/>
        <v>-19</v>
      </c>
      <c r="H52" s="9">
        <f t="shared" si="1"/>
        <v>-15390</v>
      </c>
    </row>
    <row r="53" spans="1:8" x14ac:dyDescent="0.25">
      <c r="A53" s="16" t="s">
        <v>72</v>
      </c>
      <c r="B53" s="9">
        <v>38599.75</v>
      </c>
      <c r="C53" s="10">
        <v>46127</v>
      </c>
      <c r="D53" s="10">
        <v>46100</v>
      </c>
      <c r="E53" s="10"/>
      <c r="F53" s="10"/>
      <c r="G53" s="1">
        <f t="shared" si="0"/>
        <v>-27</v>
      </c>
      <c r="H53" s="9">
        <f t="shared" si="1"/>
        <v>-1042193.25</v>
      </c>
    </row>
    <row r="54" spans="1:8" x14ac:dyDescent="0.25">
      <c r="A54" s="16" t="s">
        <v>73</v>
      </c>
      <c r="B54" s="9">
        <v>480</v>
      </c>
      <c r="C54" s="10">
        <v>46117</v>
      </c>
      <c r="D54" s="10">
        <v>46108</v>
      </c>
      <c r="E54" s="10"/>
      <c r="F54" s="10"/>
      <c r="G54" s="1">
        <f t="shared" si="0"/>
        <v>-9</v>
      </c>
      <c r="H54" s="9">
        <f t="shared" si="1"/>
        <v>-4320</v>
      </c>
    </row>
    <row r="55" spans="1:8" x14ac:dyDescent="0.25">
      <c r="A55" s="16" t="s">
        <v>74</v>
      </c>
      <c r="B55" s="9">
        <v>154.46</v>
      </c>
      <c r="C55" s="10">
        <v>46127</v>
      </c>
      <c r="D55" s="10">
        <v>46108</v>
      </c>
      <c r="E55" s="10"/>
      <c r="F55" s="10"/>
      <c r="G55" s="1">
        <f t="shared" si="0"/>
        <v>-19</v>
      </c>
      <c r="H55" s="9">
        <f t="shared" si="1"/>
        <v>-2934.74</v>
      </c>
    </row>
    <row r="56" spans="1:8" x14ac:dyDescent="0.25">
      <c r="A56" s="16" t="s">
        <v>75</v>
      </c>
      <c r="B56" s="9">
        <v>730</v>
      </c>
      <c r="C56" s="10">
        <v>46136</v>
      </c>
      <c r="D56" s="10">
        <v>46108</v>
      </c>
      <c r="E56" s="10"/>
      <c r="F56" s="10"/>
      <c r="G56" s="1">
        <f t="shared" si="0"/>
        <v>-28</v>
      </c>
      <c r="H56" s="9">
        <f t="shared" si="1"/>
        <v>-20440</v>
      </c>
    </row>
    <row r="57" spans="1:8" x14ac:dyDescent="0.25">
      <c r="A57" s="16" t="s">
        <v>76</v>
      </c>
      <c r="B57" s="9">
        <v>760</v>
      </c>
      <c r="C57" s="10">
        <v>46136</v>
      </c>
      <c r="D57" s="10">
        <v>46108</v>
      </c>
      <c r="E57" s="10"/>
      <c r="F57" s="10"/>
      <c r="G57" s="1">
        <f t="shared" si="0"/>
        <v>-28</v>
      </c>
      <c r="H57" s="9">
        <f t="shared" si="1"/>
        <v>-21280</v>
      </c>
    </row>
    <row r="58" spans="1:8" x14ac:dyDescent="0.25">
      <c r="A58" s="16" t="s">
        <v>77</v>
      </c>
      <c r="B58" s="9">
        <v>144</v>
      </c>
      <c r="C58" s="10">
        <v>46136</v>
      </c>
      <c r="D58" s="10">
        <v>46108</v>
      </c>
      <c r="E58" s="10"/>
      <c r="F58" s="10"/>
      <c r="G58" s="1">
        <f t="shared" si="0"/>
        <v>-28</v>
      </c>
      <c r="H58" s="9">
        <f t="shared" si="1"/>
        <v>-4032</v>
      </c>
    </row>
    <row r="59" spans="1:8" x14ac:dyDescent="0.25">
      <c r="A59" s="16" t="s">
        <v>78</v>
      </c>
      <c r="B59" s="9">
        <v>58.65</v>
      </c>
      <c r="C59" s="10">
        <v>46136</v>
      </c>
      <c r="D59" s="10">
        <v>46108</v>
      </c>
      <c r="E59" s="10"/>
      <c r="F59" s="10"/>
      <c r="G59" s="1">
        <f t="shared" si="0"/>
        <v>-28</v>
      </c>
      <c r="H59" s="9">
        <f t="shared" si="1"/>
        <v>-1642.2</v>
      </c>
    </row>
    <row r="60" spans="1:8" x14ac:dyDescent="0.25">
      <c r="A60" s="16" t="s">
        <v>79</v>
      </c>
      <c r="B60" s="9">
        <v>41.15</v>
      </c>
      <c r="C60" s="10">
        <v>46136</v>
      </c>
      <c r="D60" s="10">
        <v>46108</v>
      </c>
      <c r="E60" s="10"/>
      <c r="F60" s="10"/>
      <c r="G60" s="1">
        <f t="shared" si="0"/>
        <v>-28</v>
      </c>
      <c r="H60" s="9">
        <f t="shared" si="1"/>
        <v>-1152.2</v>
      </c>
    </row>
    <row r="61" spans="1:8" x14ac:dyDescent="0.25">
      <c r="A61" s="16" t="s">
        <v>80</v>
      </c>
      <c r="B61" s="9">
        <v>8.66</v>
      </c>
      <c r="C61" s="10">
        <v>46136</v>
      </c>
      <c r="D61" s="10">
        <v>46108</v>
      </c>
      <c r="E61" s="10"/>
      <c r="F61" s="10"/>
      <c r="G61" s="1">
        <f t="shared" si="0"/>
        <v>-28</v>
      </c>
      <c r="H61" s="9">
        <f t="shared" si="1"/>
        <v>-242.48</v>
      </c>
    </row>
    <row r="62" spans="1:8" x14ac:dyDescent="0.25">
      <c r="A62" s="16" t="s">
        <v>81</v>
      </c>
      <c r="B62" s="9">
        <v>324.91000000000003</v>
      </c>
      <c r="C62" s="10">
        <v>46136</v>
      </c>
      <c r="D62" s="10">
        <v>46111</v>
      </c>
      <c r="E62" s="10"/>
      <c r="F62" s="10"/>
      <c r="G62" s="1">
        <f t="shared" si="0"/>
        <v>-25</v>
      </c>
      <c r="H62" s="9">
        <f t="shared" si="1"/>
        <v>-8122.75</v>
      </c>
    </row>
    <row r="63" spans="1:8" x14ac:dyDescent="0.25">
      <c r="A63" s="16" t="s">
        <v>82</v>
      </c>
      <c r="B63" s="9">
        <v>90</v>
      </c>
      <c r="C63" s="10">
        <v>46136</v>
      </c>
      <c r="D63" s="10">
        <v>46111</v>
      </c>
      <c r="E63" s="10"/>
      <c r="F63" s="10"/>
      <c r="G63" s="1">
        <f t="shared" si="0"/>
        <v>-25</v>
      </c>
      <c r="H63" s="9">
        <f t="shared" si="1"/>
        <v>-2250</v>
      </c>
    </row>
    <row r="64" spans="1:8" x14ac:dyDescent="0.25">
      <c r="A64" s="16" t="s">
        <v>83</v>
      </c>
      <c r="B64" s="9">
        <v>5.2</v>
      </c>
      <c r="C64" s="10">
        <v>46136</v>
      </c>
      <c r="D64" s="10">
        <v>46111</v>
      </c>
      <c r="E64" s="10"/>
      <c r="F64" s="10"/>
      <c r="G64" s="1">
        <f t="shared" si="0"/>
        <v>-25</v>
      </c>
      <c r="H64" s="9">
        <f t="shared" si="1"/>
        <v>-130</v>
      </c>
    </row>
    <row r="65" spans="1:8" x14ac:dyDescent="0.25">
      <c r="A65" s="16" t="s">
        <v>84</v>
      </c>
      <c r="B65" s="9">
        <v>522</v>
      </c>
      <c r="C65" s="10">
        <v>46123</v>
      </c>
      <c r="D65" s="10">
        <v>46111</v>
      </c>
      <c r="E65" s="10"/>
      <c r="F65" s="10"/>
      <c r="G65" s="1">
        <f t="shared" si="0"/>
        <v>-12</v>
      </c>
      <c r="H65" s="9">
        <f t="shared" si="1"/>
        <v>-6264</v>
      </c>
    </row>
    <row r="66" spans="1:8" x14ac:dyDescent="0.25">
      <c r="A66" s="16" t="s">
        <v>85</v>
      </c>
      <c r="B66" s="9">
        <v>348</v>
      </c>
      <c r="C66" s="10">
        <v>46127</v>
      </c>
      <c r="D66" s="10">
        <v>46111</v>
      </c>
      <c r="E66" s="10"/>
      <c r="F66" s="10"/>
      <c r="G66" s="1">
        <f t="shared" si="0"/>
        <v>-16</v>
      </c>
      <c r="H66" s="9">
        <f t="shared" si="1"/>
        <v>-5568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VINCENZO SORRENTINO</cp:lastModifiedBy>
  <dcterms:created xsi:type="dcterms:W3CDTF">2006-09-16T00:00:00Z</dcterms:created>
  <dcterms:modified xsi:type="dcterms:W3CDTF">2026-04-09T08:07:38Z</dcterms:modified>
</cp:coreProperties>
</file>